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defaultThemeVersion="166925"/>
  <mc:AlternateContent xmlns:mc="http://schemas.openxmlformats.org/markup-compatibility/2006">
    <mc:Choice Requires="x15">
      <x15ac:absPath xmlns:x15ac="http://schemas.microsoft.com/office/spreadsheetml/2010/11/ac" url="F:\SPA\Forms &amp; Templates\Budget Templates\"/>
    </mc:Choice>
  </mc:AlternateContent>
  <xr:revisionPtr revIDLastSave="0" documentId="8_{E9441F32-FD7A-4C40-909F-FDA0F57E8C50}" xr6:coauthVersionLast="36" xr6:coauthVersionMax="36" xr10:uidLastSave="{00000000-0000-0000-0000-000000000000}"/>
  <bookViews>
    <workbookView xWindow="0" yWindow="0" windowWidth="19200" windowHeight="7548" tabRatio="869" activeTab="1" xr2:uid="{00000000-000D-0000-FFFF-FFFF00000000}"/>
  </bookViews>
  <sheets>
    <sheet name="Instructions" sheetId="19" r:id="rId1"/>
    <sheet name="Budget Period 1" sheetId="11" r:id="rId2"/>
    <sheet name="Budget Period 2" sheetId="31" r:id="rId3"/>
    <sheet name="Budget Period 3" sheetId="32" r:id="rId4"/>
    <sheet name="Budget Period 4" sheetId="33" r:id="rId5"/>
    <sheet name="Budget Period 5" sheetId="34" r:id="rId6"/>
    <sheet name="New Spend Cat List" sheetId="27" r:id="rId7"/>
    <sheet name="Ledger Account" sheetId="14" r:id="rId8"/>
    <sheet name="Spend Cat List" sheetId="10" r:id="rId9"/>
  </sheets>
  <definedNames>
    <definedName name="_xlnm._FilterDatabase" localSheetId="7" hidden="1">'Ledger Account'!$A$1:$B$262</definedName>
    <definedName name="_xlnm._FilterDatabase" localSheetId="8" hidden="1">'Spend Cat List'!$A$1:$B$279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11" l="1"/>
  <c r="D43" i="11"/>
  <c r="D42" i="11"/>
  <c r="D41" i="11"/>
  <c r="D40" i="11"/>
  <c r="D39" i="11"/>
  <c r="D38" i="11"/>
  <c r="D35" i="11"/>
  <c r="D34" i="11"/>
  <c r="D33" i="11"/>
  <c r="D32" i="11"/>
  <c r="D31" i="11"/>
  <c r="D30" i="11"/>
  <c r="D29" i="11"/>
  <c r="D28" i="11"/>
  <c r="D27" i="11"/>
  <c r="D26" i="11"/>
  <c r="D25" i="11"/>
  <c r="D24" i="11"/>
  <c r="D23" i="11"/>
  <c r="U23" i="31" l="1"/>
  <c r="S47" i="31" l="1"/>
  <c r="T25" i="32"/>
  <c r="T26" i="32"/>
  <c r="T27" i="32"/>
  <c r="T28" i="32"/>
  <c r="T29" i="32"/>
  <c r="T30" i="32"/>
  <c r="T31" i="32"/>
  <c r="T32" i="32"/>
  <c r="T33" i="32"/>
  <c r="T34" i="32"/>
  <c r="T25" i="33"/>
  <c r="T26" i="33"/>
  <c r="T27" i="33"/>
  <c r="T28" i="33"/>
  <c r="T29" i="33"/>
  <c r="T30" i="33"/>
  <c r="T31" i="33"/>
  <c r="T32" i="33"/>
  <c r="T33" i="33"/>
  <c r="T34" i="33"/>
  <c r="T25" i="34"/>
  <c r="T26" i="34"/>
  <c r="T27" i="34"/>
  <c r="T28" i="34"/>
  <c r="T29" i="34"/>
  <c r="T30" i="34"/>
  <c r="T31" i="34"/>
  <c r="T32" i="34"/>
  <c r="T33" i="34"/>
  <c r="T34" i="34"/>
  <c r="T25" i="31"/>
  <c r="T26" i="31"/>
  <c r="T27" i="31"/>
  <c r="T28" i="31"/>
  <c r="T29" i="31"/>
  <c r="T30" i="31"/>
  <c r="T31" i="31"/>
  <c r="T32" i="31"/>
  <c r="T33" i="31"/>
  <c r="T34" i="31"/>
  <c r="Q44" i="32"/>
  <c r="R44" i="32"/>
  <c r="S44" i="32"/>
  <c r="Q44" i="33"/>
  <c r="R44" i="33"/>
  <c r="S44" i="33"/>
  <c r="Q44" i="34"/>
  <c r="R44" i="34"/>
  <c r="S44" i="34"/>
  <c r="Q44" i="31"/>
  <c r="R44" i="31"/>
  <c r="S44" i="31"/>
  <c r="T24" i="32"/>
  <c r="T24" i="33"/>
  <c r="T24" i="34"/>
  <c r="T24" i="31"/>
  <c r="Q36" i="32"/>
  <c r="Q47" i="32" s="1"/>
  <c r="R36" i="32"/>
  <c r="R47" i="32" s="1"/>
  <c r="S36" i="32"/>
  <c r="S47" i="32" s="1"/>
  <c r="Q36" i="33"/>
  <c r="Q47" i="33" s="1"/>
  <c r="R36" i="33"/>
  <c r="R47" i="33" s="1"/>
  <c r="S36" i="33"/>
  <c r="S47" i="33" s="1"/>
  <c r="Q36" i="34"/>
  <c r="Q47" i="34" s="1"/>
  <c r="R36" i="34"/>
  <c r="R47" i="34" s="1"/>
  <c r="S36" i="34"/>
  <c r="S47" i="34" s="1"/>
  <c r="Q36" i="31"/>
  <c r="Q47" i="31" s="1"/>
  <c r="R36" i="31"/>
  <c r="R47" i="31" s="1"/>
  <c r="S36" i="31"/>
  <c r="R47" i="11"/>
  <c r="R48" i="11" s="1"/>
  <c r="S47" i="11"/>
  <c r="Q44" i="11"/>
  <c r="R44" i="11"/>
  <c r="R46" i="11" s="1"/>
  <c r="S44" i="11"/>
  <c r="S46" i="11" s="1"/>
  <c r="S48" i="11" s="1"/>
  <c r="Q36" i="11"/>
  <c r="Q47" i="11" s="1"/>
  <c r="R36" i="11"/>
  <c r="S36" i="11"/>
  <c r="O23" i="11"/>
  <c r="Q46" i="31" l="1"/>
  <c r="Q48" i="31" s="1"/>
  <c r="Q46" i="11"/>
  <c r="Q48" i="11"/>
  <c r="U37" i="33"/>
  <c r="U37" i="34" s="1"/>
  <c r="U45" i="33"/>
  <c r="U45" i="34" s="1"/>
  <c r="O47" i="34"/>
  <c r="N47" i="34"/>
  <c r="Q46" i="34"/>
  <c r="Q48" i="34" s="1"/>
  <c r="S46" i="34"/>
  <c r="S48" i="34" s="1"/>
  <c r="R46" i="34"/>
  <c r="R48" i="34" s="1"/>
  <c r="P44" i="34"/>
  <c r="T43" i="34"/>
  <c r="O43" i="34"/>
  <c r="N43" i="34"/>
  <c r="D43" i="34"/>
  <c r="T42" i="34"/>
  <c r="T41" i="34"/>
  <c r="O41" i="34"/>
  <c r="N41" i="34"/>
  <c r="T40" i="34"/>
  <c r="O40" i="34"/>
  <c r="N40" i="34"/>
  <c r="T39" i="34"/>
  <c r="O39" i="34"/>
  <c r="N39" i="34"/>
  <c r="T38" i="34"/>
  <c r="T44" i="34" s="1"/>
  <c r="O38" i="34"/>
  <c r="N38" i="34"/>
  <c r="P36" i="34"/>
  <c r="P47" i="34" s="1"/>
  <c r="T35" i="34"/>
  <c r="O35" i="34"/>
  <c r="N35" i="34"/>
  <c r="D35" i="34"/>
  <c r="O34" i="34"/>
  <c r="N34" i="34"/>
  <c r="D34" i="34"/>
  <c r="O33" i="34"/>
  <c r="N33" i="34"/>
  <c r="D33" i="34"/>
  <c r="O32" i="34"/>
  <c r="N32" i="34"/>
  <c r="D32" i="34"/>
  <c r="O31" i="34"/>
  <c r="N31" i="34"/>
  <c r="D31" i="34"/>
  <c r="O30" i="34"/>
  <c r="N30" i="34"/>
  <c r="D30" i="34"/>
  <c r="O29" i="34"/>
  <c r="N29" i="34"/>
  <c r="D29" i="34"/>
  <c r="O28" i="34"/>
  <c r="N28" i="34"/>
  <c r="D28" i="34"/>
  <c r="O27" i="34"/>
  <c r="N27" i="34"/>
  <c r="O26" i="34"/>
  <c r="N26" i="34"/>
  <c r="O25" i="34"/>
  <c r="N25" i="34"/>
  <c r="O24" i="34"/>
  <c r="N24" i="34"/>
  <c r="T23" i="34"/>
  <c r="T36" i="34" s="1"/>
  <c r="O23" i="34"/>
  <c r="N23" i="34"/>
  <c r="P21" i="34"/>
  <c r="O47" i="33"/>
  <c r="N47" i="33"/>
  <c r="Q46" i="33"/>
  <c r="Q48" i="33" s="1"/>
  <c r="S46" i="33"/>
  <c r="S48" i="33" s="1"/>
  <c r="R46" i="33"/>
  <c r="R48" i="33" s="1"/>
  <c r="P44" i="33"/>
  <c r="T43" i="33"/>
  <c r="O43" i="33"/>
  <c r="N43" i="33"/>
  <c r="D43" i="33"/>
  <c r="T42" i="33"/>
  <c r="T41" i="33"/>
  <c r="O41" i="33"/>
  <c r="N41" i="33"/>
  <c r="T40" i="33"/>
  <c r="O40" i="33"/>
  <c r="N40" i="33"/>
  <c r="T39" i="33"/>
  <c r="O39" i="33"/>
  <c r="N39" i="33"/>
  <c r="T38" i="33"/>
  <c r="T44" i="33" s="1"/>
  <c r="O38" i="33"/>
  <c r="N38" i="33"/>
  <c r="P36" i="33"/>
  <c r="P47" i="33" s="1"/>
  <c r="T35" i="33"/>
  <c r="O35" i="33"/>
  <c r="N35" i="33"/>
  <c r="D35" i="33"/>
  <c r="O34" i="33"/>
  <c r="N34" i="33"/>
  <c r="D34" i="33"/>
  <c r="O33" i="33"/>
  <c r="N33" i="33"/>
  <c r="D33" i="33"/>
  <c r="O32" i="33"/>
  <c r="N32" i="33"/>
  <c r="D32" i="33"/>
  <c r="O31" i="33"/>
  <c r="N31" i="33"/>
  <c r="D31" i="33"/>
  <c r="O30" i="33"/>
  <c r="N30" i="33"/>
  <c r="D30" i="33"/>
  <c r="O29" i="33"/>
  <c r="N29" i="33"/>
  <c r="D29" i="33"/>
  <c r="O28" i="33"/>
  <c r="N28" i="33"/>
  <c r="D28" i="33"/>
  <c r="O27" i="33"/>
  <c r="N27" i="33"/>
  <c r="D27" i="33"/>
  <c r="O26" i="33"/>
  <c r="N26" i="33"/>
  <c r="O25" i="33"/>
  <c r="N25" i="33"/>
  <c r="O24" i="33"/>
  <c r="N24" i="33"/>
  <c r="T23" i="33"/>
  <c r="T36" i="33" s="1"/>
  <c r="O23" i="33"/>
  <c r="N23" i="33"/>
  <c r="P21" i="33"/>
  <c r="O47" i="32"/>
  <c r="N47" i="32"/>
  <c r="Q46" i="32"/>
  <c r="Q48" i="32" s="1"/>
  <c r="S46" i="32"/>
  <c r="S48" i="32" s="1"/>
  <c r="R46" i="32"/>
  <c r="R48" i="32" s="1"/>
  <c r="P44" i="32"/>
  <c r="T43" i="32"/>
  <c r="O43" i="32"/>
  <c r="N43" i="32"/>
  <c r="D43" i="32"/>
  <c r="T42" i="32"/>
  <c r="T41" i="32"/>
  <c r="O41" i="32"/>
  <c r="N41" i="32"/>
  <c r="T40" i="32"/>
  <c r="O40" i="32"/>
  <c r="N40" i="32"/>
  <c r="T39" i="32"/>
  <c r="O39" i="32"/>
  <c r="N39" i="32"/>
  <c r="T38" i="32"/>
  <c r="O38" i="32"/>
  <c r="N38" i="32"/>
  <c r="P36" i="32"/>
  <c r="P47" i="32" s="1"/>
  <c r="T35" i="32"/>
  <c r="O35" i="32"/>
  <c r="N35" i="32"/>
  <c r="D35" i="32"/>
  <c r="O34" i="32"/>
  <c r="N34" i="32"/>
  <c r="D34" i="32"/>
  <c r="O33" i="32"/>
  <c r="N33" i="32"/>
  <c r="D33" i="32"/>
  <c r="O32" i="32"/>
  <c r="N32" i="32"/>
  <c r="D32" i="32"/>
  <c r="O31" i="32"/>
  <c r="N31" i="32"/>
  <c r="D31" i="32"/>
  <c r="O30" i="32"/>
  <c r="N30" i="32"/>
  <c r="D30" i="32"/>
  <c r="O29" i="32"/>
  <c r="N29" i="32"/>
  <c r="D29" i="32"/>
  <c r="O28" i="32"/>
  <c r="N28" i="32"/>
  <c r="D28" i="32"/>
  <c r="O27" i="32"/>
  <c r="N27" i="32"/>
  <c r="O26" i="32"/>
  <c r="N26" i="32"/>
  <c r="O25" i="32"/>
  <c r="N25" i="32"/>
  <c r="O24" i="32"/>
  <c r="N24" i="32"/>
  <c r="T23" i="32"/>
  <c r="T36" i="32" s="1"/>
  <c r="O23" i="32"/>
  <c r="N23" i="32"/>
  <c r="P21" i="32"/>
  <c r="O47" i="31"/>
  <c r="N47" i="31"/>
  <c r="P44" i="31"/>
  <c r="T43" i="31"/>
  <c r="O43" i="31"/>
  <c r="N43" i="31"/>
  <c r="D43" i="31"/>
  <c r="T42" i="31"/>
  <c r="U42" i="31" s="1"/>
  <c r="T41" i="31"/>
  <c r="O41" i="31"/>
  <c r="N41" i="31"/>
  <c r="T40" i="31"/>
  <c r="O40" i="31"/>
  <c r="N40" i="31"/>
  <c r="T39" i="31"/>
  <c r="O39" i="31"/>
  <c r="N39" i="31"/>
  <c r="T38" i="31"/>
  <c r="T44" i="31" s="1"/>
  <c r="O38" i="31"/>
  <c r="N38" i="31"/>
  <c r="P36" i="31"/>
  <c r="P47" i="31" s="1"/>
  <c r="T35" i="31"/>
  <c r="U35" i="31" s="1"/>
  <c r="O35" i="31"/>
  <c r="N35" i="31"/>
  <c r="D35" i="31"/>
  <c r="O34" i="31"/>
  <c r="N34" i="31"/>
  <c r="D34" i="31"/>
  <c r="O33" i="31"/>
  <c r="N33" i="31"/>
  <c r="D33" i="31"/>
  <c r="O32" i="31"/>
  <c r="N32" i="31"/>
  <c r="D32" i="31"/>
  <c r="O31" i="31"/>
  <c r="N31" i="31"/>
  <c r="D31" i="31"/>
  <c r="O30" i="31"/>
  <c r="N30" i="31"/>
  <c r="D30" i="31"/>
  <c r="O29" i="31"/>
  <c r="N29" i="31"/>
  <c r="D29" i="31"/>
  <c r="O28" i="31"/>
  <c r="N28" i="31"/>
  <c r="O27" i="31"/>
  <c r="N27" i="31"/>
  <c r="O26" i="31"/>
  <c r="N26" i="31"/>
  <c r="O25" i="31"/>
  <c r="N25" i="31"/>
  <c r="O24" i="31"/>
  <c r="N24" i="31"/>
  <c r="T23" i="31"/>
  <c r="T36" i="31" s="1"/>
  <c r="O23" i="31"/>
  <c r="N23" i="31"/>
  <c r="P21" i="31"/>
  <c r="T35" i="11"/>
  <c r="T34" i="11"/>
  <c r="U34" i="31" s="1"/>
  <c r="U34" i="32" s="1"/>
  <c r="T33" i="11"/>
  <c r="U33" i="31" s="1"/>
  <c r="U33" i="32" s="1"/>
  <c r="T32" i="11"/>
  <c r="U32" i="31" s="1"/>
  <c r="U32" i="32" s="1"/>
  <c r="T31" i="11"/>
  <c r="U31" i="31" s="1"/>
  <c r="U31" i="32" s="1"/>
  <c r="T30" i="11"/>
  <c r="U30" i="31" s="1"/>
  <c r="U30" i="32" s="1"/>
  <c r="T29" i="11"/>
  <c r="U29" i="31" s="1"/>
  <c r="U29" i="32" s="1"/>
  <c r="T28" i="11"/>
  <c r="U28" i="31" s="1"/>
  <c r="U28" i="32" s="1"/>
  <c r="T27" i="11"/>
  <c r="U27" i="31" s="1"/>
  <c r="U27" i="32" s="1"/>
  <c r="T26" i="11"/>
  <c r="U26" i="31" s="1"/>
  <c r="U26" i="32" s="1"/>
  <c r="T42" i="11"/>
  <c r="P46" i="34" l="1"/>
  <c r="P48" i="34" s="1"/>
  <c r="U30" i="33"/>
  <c r="U30" i="34" s="1"/>
  <c r="U31" i="34"/>
  <c r="U31" i="33"/>
  <c r="U35" i="32"/>
  <c r="U33" i="33"/>
  <c r="U33" i="34" s="1"/>
  <c r="U29" i="33"/>
  <c r="U29" i="34" s="1"/>
  <c r="U26" i="33"/>
  <c r="U26" i="34" s="1"/>
  <c r="U34" i="33"/>
  <c r="U34" i="34" s="1"/>
  <c r="U42" i="32"/>
  <c r="U42" i="33" s="1"/>
  <c r="U42" i="34" s="1"/>
  <c r="U27" i="33"/>
  <c r="U27" i="34" s="1"/>
  <c r="U32" i="33"/>
  <c r="U32" i="34" s="1"/>
  <c r="U28" i="33"/>
  <c r="U28" i="34" s="1"/>
  <c r="T44" i="32"/>
  <c r="T46" i="32" s="1"/>
  <c r="T46" i="34"/>
  <c r="T46" i="33"/>
  <c r="P46" i="33"/>
  <c r="P48" i="33" s="1"/>
  <c r="U35" i="33"/>
  <c r="U35" i="34" s="1"/>
  <c r="P46" i="32"/>
  <c r="P48" i="32" s="1"/>
  <c r="T46" i="31"/>
  <c r="R46" i="31"/>
  <c r="R48" i="31" s="1"/>
  <c r="S46" i="31"/>
  <c r="S48" i="31" s="1"/>
  <c r="P46" i="31"/>
  <c r="P48" i="31" s="1"/>
  <c r="T47" i="34"/>
  <c r="T48" i="34" s="1"/>
  <c r="T47" i="33"/>
  <c r="T47" i="32"/>
  <c r="T47" i="31"/>
  <c r="T39" i="11"/>
  <c r="U39" i="31" s="1"/>
  <c r="U39" i="32" s="1"/>
  <c r="U39" i="33" s="1"/>
  <c r="U39" i="34" s="1"/>
  <c r="T40" i="11"/>
  <c r="U40" i="31" s="1"/>
  <c r="U40" i="32" s="1"/>
  <c r="U40" i="33" s="1"/>
  <c r="U40" i="34" s="1"/>
  <c r="T41" i="11"/>
  <c r="U41" i="31" s="1"/>
  <c r="U41" i="32" s="1"/>
  <c r="U41" i="33" s="1"/>
  <c r="U41" i="34" s="1"/>
  <c r="T43" i="11"/>
  <c r="U43" i="31" s="1"/>
  <c r="U43" i="32" s="1"/>
  <c r="U43" i="33" s="1"/>
  <c r="U43" i="34" s="1"/>
  <c r="P44" i="11"/>
  <c r="P36" i="11"/>
  <c r="P47" i="11" s="1"/>
  <c r="T48" i="33" l="1"/>
  <c r="T48" i="32"/>
  <c r="T48" i="31"/>
  <c r="T47" i="11"/>
  <c r="U47" i="31" s="1"/>
  <c r="P46" i="11"/>
  <c r="P48" i="11" s="1"/>
  <c r="T38" i="11"/>
  <c r="U38" i="31" s="1"/>
  <c r="T24" i="11"/>
  <c r="U24" i="31" s="1"/>
  <c r="U24" i="32" s="1"/>
  <c r="T25" i="11"/>
  <c r="U25" i="31" s="1"/>
  <c r="U25" i="32" s="1"/>
  <c r="T23" i="11"/>
  <c r="U44" i="31" l="1"/>
  <c r="U38" i="32"/>
  <c r="U36" i="31"/>
  <c r="U23" i="32"/>
  <c r="U25" i="33"/>
  <c r="U25" i="34" s="1"/>
  <c r="U24" i="33"/>
  <c r="U24" i="34" s="1"/>
  <c r="U47" i="32"/>
  <c r="U47" i="33" s="1"/>
  <c r="U47" i="34" s="1"/>
  <c r="T44" i="11"/>
  <c r="T36" i="11"/>
  <c r="O47" i="11"/>
  <c r="O24" i="11"/>
  <c r="O25" i="11"/>
  <c r="O26" i="11"/>
  <c r="O27" i="11"/>
  <c r="O28" i="11"/>
  <c r="O29" i="11"/>
  <c r="O30" i="11"/>
  <c r="O31" i="11"/>
  <c r="O32" i="11"/>
  <c r="O33" i="11"/>
  <c r="O34" i="11"/>
  <c r="O35" i="11"/>
  <c r="O38" i="11"/>
  <c r="O39" i="11"/>
  <c r="O40" i="11"/>
  <c r="O41" i="11"/>
  <c r="O43" i="11"/>
  <c r="N47" i="11"/>
  <c r="N24" i="11"/>
  <c r="N25" i="11"/>
  <c r="N26" i="11"/>
  <c r="N27" i="11"/>
  <c r="N28" i="11"/>
  <c r="N29" i="11"/>
  <c r="N30" i="11"/>
  <c r="N31" i="11"/>
  <c r="N32" i="11"/>
  <c r="N33" i="11"/>
  <c r="N34" i="11"/>
  <c r="N35" i="11"/>
  <c r="N38" i="11"/>
  <c r="N39" i="11"/>
  <c r="N40" i="11"/>
  <c r="N41" i="11"/>
  <c r="N43" i="11"/>
  <c r="N23" i="11"/>
  <c r="P21" i="11"/>
  <c r="U36" i="32" l="1"/>
  <c r="U36" i="33" s="1"/>
  <c r="U36" i="34" s="1"/>
  <c r="U23" i="33"/>
  <c r="U23" i="34" s="1"/>
  <c r="U44" i="32"/>
  <c r="U44" i="33" s="1"/>
  <c r="U44" i="34" s="1"/>
  <c r="U38" i="33"/>
  <c r="U38" i="34" s="1"/>
  <c r="T46" i="11"/>
  <c r="U46" i="31" s="1"/>
  <c r="T48" i="11" l="1"/>
  <c r="U46" i="32"/>
  <c r="U48" i="31"/>
  <c r="U46" i="33" l="1"/>
  <c r="U46" i="34" s="1"/>
  <c r="U48" i="32"/>
  <c r="U48" i="33" s="1"/>
  <c r="U48" i="34" s="1"/>
</calcChain>
</file>

<file path=xl/sharedStrings.xml><?xml version="1.0" encoding="utf-8"?>
<sst xmlns="http://schemas.openxmlformats.org/spreadsheetml/2006/main" count="3311" uniqueCount="1638">
  <si>
    <t>F&amp;A Rate (indirect cost):</t>
  </si>
  <si>
    <t xml:space="preserve">Sponsored Projects                                                    </t>
  </si>
  <si>
    <t>Grant # (if known):</t>
  </si>
  <si>
    <t>Project Title:</t>
  </si>
  <si>
    <t>Award # (if known):</t>
  </si>
  <si>
    <t>Advance Account Amount:</t>
  </si>
  <si>
    <t>Object Class</t>
  </si>
  <si>
    <t>Spend Category</t>
  </si>
  <si>
    <t>Grants: Salaries &amp; Wages</t>
  </si>
  <si>
    <t>Grants: Purchased Services</t>
  </si>
  <si>
    <t>Meals</t>
  </si>
  <si>
    <t>Grants: Meetings and Meals</t>
  </si>
  <si>
    <t>Grants: Equipment</t>
  </si>
  <si>
    <t>Grants: Miscellaneous</t>
  </si>
  <si>
    <t>Auto Allowance</t>
  </si>
  <si>
    <t>Grants: Travel</t>
  </si>
  <si>
    <t>Bank fees</t>
  </si>
  <si>
    <t>Grants: Repairs</t>
  </si>
  <si>
    <t>Classroom And Academic Supplies</t>
  </si>
  <si>
    <t>Grants: Supplies</t>
  </si>
  <si>
    <t>Computer Hardware</t>
  </si>
  <si>
    <t>Conferences And Workshops</t>
  </si>
  <si>
    <t>Consultant Reimbursement</t>
  </si>
  <si>
    <t>Grants: Consultant Reimbursement Costs</t>
  </si>
  <si>
    <t>Consultant Services</t>
  </si>
  <si>
    <t>Grants: Consultant Costs</t>
  </si>
  <si>
    <t>Dental insurance</t>
  </si>
  <si>
    <t>Doctoral Financial Aid</t>
  </si>
  <si>
    <t>Grants: Fringe Benefits</t>
  </si>
  <si>
    <t>Equipment</t>
  </si>
  <si>
    <t>Facilities and Administration</t>
  </si>
  <si>
    <t>Grants: Facilities and Administration</t>
  </si>
  <si>
    <t>Faculty Sabbatical</t>
  </si>
  <si>
    <t>Fixed Equipment</t>
  </si>
  <si>
    <t>Fringe Distribution</t>
  </si>
  <si>
    <t>Gasoline</t>
  </si>
  <si>
    <t>General Repairs And Maintenance</t>
  </si>
  <si>
    <t>Grants: Participant Support Costs</t>
  </si>
  <si>
    <t>Grants: Interdepartmental Expense</t>
  </si>
  <si>
    <t>Miscellaneous</t>
  </si>
  <si>
    <t>Grants: Purchased Services Subk &gt; $25k</t>
  </si>
  <si>
    <t>Grants: Moveable Equipment &gt; 5k</t>
  </si>
  <si>
    <t>Group Health Insurance</t>
  </si>
  <si>
    <t>Honoraria</t>
  </si>
  <si>
    <t>Human Subject Pay</t>
  </si>
  <si>
    <t>Interdepartmental expense – event services</t>
  </si>
  <si>
    <t>Interdepartmental expense – lab</t>
  </si>
  <si>
    <t>Interdepartmental expense – machine shop</t>
  </si>
  <si>
    <t>Interdepartmental expense – maintenance</t>
  </si>
  <si>
    <t>Interdepartmental expense – media support</t>
  </si>
  <si>
    <t>Interdepartmental expense – no F&amp;A</t>
  </si>
  <si>
    <t>Interdepartmental expense – other</t>
  </si>
  <si>
    <t>Interdepartmental expense – printing</t>
  </si>
  <si>
    <t>Interfund transfer</t>
  </si>
  <si>
    <t>International Stipends</t>
  </si>
  <si>
    <t>International Visa</t>
  </si>
  <si>
    <t>Lab Supplies</t>
  </si>
  <si>
    <t>Library Books Media and Subscriptions</t>
  </si>
  <si>
    <t>Mail And Shipping</t>
  </si>
  <si>
    <t>Maintenance and Service Contracts</t>
  </si>
  <si>
    <t>Moveable Equipment &lt; $5k</t>
  </si>
  <si>
    <t>Moveable Equipment &gt; $5k</t>
  </si>
  <si>
    <t>Non Library   Books Media And Subscriptions</t>
  </si>
  <si>
    <t>Office Supplies</t>
  </si>
  <si>
    <t>Organizational Dues And Memberships</t>
  </si>
  <si>
    <t>Other lease and rentals</t>
  </si>
  <si>
    <t>Other meeting expenses</t>
  </si>
  <si>
    <t>Other Purchased Services</t>
  </si>
  <si>
    <t>Other Supplies</t>
  </si>
  <si>
    <t>Other taxes, fees, and licenses</t>
  </si>
  <si>
    <t>Other University Event Expenses</t>
  </si>
  <si>
    <t>Participant Support Cost Housing</t>
  </si>
  <si>
    <t>Participant Support Cost Meals</t>
  </si>
  <si>
    <t>Participant Support Cost Others</t>
  </si>
  <si>
    <t>Participant Support Cost Travel</t>
  </si>
  <si>
    <t>Phone And Internet</t>
  </si>
  <si>
    <t>Printing And Publications</t>
  </si>
  <si>
    <t>Priority Mail</t>
  </si>
  <si>
    <t>Prizes And Awards</t>
  </si>
  <si>
    <t>Recruitment</t>
  </si>
  <si>
    <t>Reportable Consultant Services</t>
  </si>
  <si>
    <t>Reportable Honoraria</t>
  </si>
  <si>
    <t>Reportable Leases and Rent</t>
  </si>
  <si>
    <t>Reportable Legal Fees</t>
  </si>
  <si>
    <t>Reportable Other Purchased Services</t>
  </si>
  <si>
    <t>Research Supplies</t>
  </si>
  <si>
    <t>Salaries and wages</t>
  </si>
  <si>
    <t>Severance</t>
  </si>
  <si>
    <t>Software</t>
  </si>
  <si>
    <t>Software &lt;= $5K</t>
  </si>
  <si>
    <t>Software &gt; $5k</t>
  </si>
  <si>
    <t>Student Health Insurance</t>
  </si>
  <si>
    <t>Subcontracts&lt;=25K</t>
  </si>
  <si>
    <t>Subcontracts&gt;25K</t>
  </si>
  <si>
    <t>Temporary Help Agencies</t>
  </si>
  <si>
    <t>Trainee Tuition and Fees</t>
  </si>
  <si>
    <t>Training</t>
  </si>
  <si>
    <t>Travel Domestic</t>
  </si>
  <si>
    <t>Travel Foreign</t>
  </si>
  <si>
    <t>Undergraduate Financial Aid</t>
  </si>
  <si>
    <t>Vacation</t>
  </si>
  <si>
    <t>Vision Insurance</t>
  </si>
  <si>
    <t>Work Study</t>
  </si>
  <si>
    <t xml:space="preserve">  Internal Budget for Award Setup</t>
  </si>
  <si>
    <t>1.5 Ot Non Exempt Benefit Eligible</t>
  </si>
  <si>
    <t>1.5 Ot Non Exempt Non Benefit</t>
  </si>
  <si>
    <t>1.5 Ot Union Benefits Eligible</t>
  </si>
  <si>
    <t>1.5 Ot-Temp Staffnon Benefits</t>
  </si>
  <si>
    <t>403(b) Contribution</t>
  </si>
  <si>
    <t>457(b) Contribution</t>
  </si>
  <si>
    <t>Advertising and Marketing</t>
  </si>
  <si>
    <t>Alcohol</t>
  </si>
  <si>
    <t>Alcohol Inventory</t>
  </si>
  <si>
    <t>Amortization of bond premium or discount</t>
  </si>
  <si>
    <t>Amortization of debt issuance cost</t>
  </si>
  <si>
    <t>Arizona State Income Tax</t>
  </si>
  <si>
    <t>Audit Fees</t>
  </si>
  <si>
    <t>Bad debt</t>
  </si>
  <si>
    <t>Benefit Adjustment</t>
  </si>
  <si>
    <t>Bond interest expenses</t>
  </si>
  <si>
    <t>Building Improvements</t>
  </si>
  <si>
    <t>Building Systems</t>
  </si>
  <si>
    <t>Buildings</t>
  </si>
  <si>
    <t>California State income tax</t>
  </si>
  <si>
    <t>Car lease</t>
  </si>
  <si>
    <t>Carpet Repairs</t>
  </si>
  <si>
    <t>Change in Value of Split Interest Agreements</t>
  </si>
  <si>
    <t>Club And Event Supplies</t>
  </si>
  <si>
    <t>Cobra Administration</t>
  </si>
  <si>
    <t>Collections and Works of Art</t>
  </si>
  <si>
    <t>Colorado State Income Tax</t>
  </si>
  <si>
    <t>Community works</t>
  </si>
  <si>
    <t>Computer Parts Inventory</t>
  </si>
  <si>
    <t>Connecticut State Income Tax</t>
  </si>
  <si>
    <t>Continuing program financial aid</t>
  </si>
  <si>
    <t>Contributions to Brandeis</t>
  </si>
  <si>
    <t>CT Family and Medical Leave</t>
  </si>
  <si>
    <t>Deferred compensation</t>
  </si>
  <si>
    <t>Demolition Costs</t>
  </si>
  <si>
    <t>Dental Premier Insurance</t>
  </si>
  <si>
    <t>Depreciation expense</t>
  </si>
  <si>
    <t>Dining Meal Plan</t>
  </si>
  <si>
    <t>Disability insurance</t>
  </si>
  <si>
    <t>District of Columbia Income Tax</t>
  </si>
  <si>
    <t>Double Ot Union Ben Eligible</t>
  </si>
  <si>
    <t>Electricity</t>
  </si>
  <si>
    <t>Elevator Repairs</t>
  </si>
  <si>
    <t>Employee Assistance</t>
  </si>
  <si>
    <t>Employee Deduction Adjustment</t>
  </si>
  <si>
    <t>Equipment lease</t>
  </si>
  <si>
    <t>Escheatment</t>
  </si>
  <si>
    <t>Event tickets inventory</t>
  </si>
  <si>
    <t>Excise tax</t>
  </si>
  <si>
    <t>Exempt Staff Benefits Eligible</t>
  </si>
  <si>
    <t>Exempt Staff Non Benefits Eligible</t>
  </si>
  <si>
    <t>Extended Illness Exempt</t>
  </si>
  <si>
    <t>Extended Illness Non Exempt</t>
  </si>
  <si>
    <t>Facilities and Administration - Manual</t>
  </si>
  <si>
    <t>Facilities Inventory</t>
  </si>
  <si>
    <t>Facilities Moving Costs</t>
  </si>
  <si>
    <t>Faculty Full Time Summer Benefits</t>
  </si>
  <si>
    <t>Faculty Non Benefits Eligible</t>
  </si>
  <si>
    <t>Faculty Salary Adjustment</t>
  </si>
  <si>
    <t>Faculty Salary Benefited</t>
  </si>
  <si>
    <t>Faculty Union Dues</t>
  </si>
  <si>
    <t>Family support</t>
  </si>
  <si>
    <t>Federal 1042</t>
  </si>
  <si>
    <t>Federal income tax</t>
  </si>
  <si>
    <t>FICA</t>
  </si>
  <si>
    <t>Fitness Benefit</t>
  </si>
  <si>
    <t>Flex dependent care</t>
  </si>
  <si>
    <t>Flex health care</t>
  </si>
  <si>
    <t>Flex Plan Administration</t>
  </si>
  <si>
    <t>Fringe Adjustment</t>
  </si>
  <si>
    <t>Furniture</t>
  </si>
  <si>
    <t>Furniture And Appliance Repairs</t>
  </si>
  <si>
    <t>Gain/loss on property disposal</t>
  </si>
  <si>
    <t>Georgia State income tax</t>
  </si>
  <si>
    <t>Gift Refunds</t>
  </si>
  <si>
    <t>Glass Replacement</t>
  </si>
  <si>
    <t>Grad Assistant Non Benefits Eligible</t>
  </si>
  <si>
    <t>Graduate Student No FICA</t>
  </si>
  <si>
    <t>Hazardous Waste Disposal</t>
  </si>
  <si>
    <t>Healthcare Subsidy</t>
  </si>
  <si>
    <t>Heating Oil</t>
  </si>
  <si>
    <t>Human Subject Retention Costs</t>
  </si>
  <si>
    <t>Insurance</t>
  </si>
  <si>
    <t>Interdepartmental expense – campus police</t>
  </si>
  <si>
    <t>Interdepartmental expense – computer repair</t>
  </si>
  <si>
    <t>Interdepartmental expense – participant support cost</t>
  </si>
  <si>
    <t>Interdepartmental expense – staff recruitment</t>
  </si>
  <si>
    <t>Interdepartmental expense – van rental</t>
  </si>
  <si>
    <t>Investment Fees</t>
  </si>
  <si>
    <t>Iowa State Income Tax</t>
  </si>
  <si>
    <t>Kentucky State Income Tax</t>
  </si>
  <si>
    <t>Lab Supplies Inventory</t>
  </si>
  <si>
    <t>Land</t>
  </si>
  <si>
    <t>Land Improvements</t>
  </si>
  <si>
    <t>Lease interest</t>
  </si>
  <si>
    <t>Legal Fees</t>
  </si>
  <si>
    <t>Library Collection</t>
  </si>
  <si>
    <t>Library Services</t>
  </si>
  <si>
    <t>Library subscriptions</t>
  </si>
  <si>
    <t>Library union dues</t>
  </si>
  <si>
    <t>Licenses and permits</t>
  </si>
  <si>
    <t>Life insurance</t>
  </si>
  <si>
    <t>Line of credit interest</t>
  </si>
  <si>
    <t>MA Health Insurance</t>
  </si>
  <si>
    <t>Maine State Income Tax</t>
  </si>
  <si>
    <t>Maintenance Supplies</t>
  </si>
  <si>
    <t>Maryland State Withholding</t>
  </si>
  <si>
    <t>Mass State income tax</t>
  </si>
  <si>
    <t>Masters Financial Aid</t>
  </si>
  <si>
    <t>MBTA passes</t>
  </si>
  <si>
    <t>Michigan State income tax</t>
  </si>
  <si>
    <t>Missouri State Withholding</t>
  </si>
  <si>
    <t>Moveable Equipment</t>
  </si>
  <si>
    <t>Natural Gas</t>
  </si>
  <si>
    <t>New Jersey Tax Withholding</t>
  </si>
  <si>
    <t>New Mexico State Income Tax</t>
  </si>
  <si>
    <t>New York State income tax</t>
  </si>
  <si>
    <t>Non-Exempt Staff Benefits Eligible</t>
  </si>
  <si>
    <t>Non-Exempt Staff Non Benefts Eligible</t>
  </si>
  <si>
    <t>NYC State income tax</t>
  </si>
  <si>
    <t>Ohio State Income Tax</t>
  </si>
  <si>
    <t>On the Spot Gift Card Expense</t>
  </si>
  <si>
    <t>On the Spot Gift Card Inventory</t>
  </si>
  <si>
    <t>Oregon State Income Tax</t>
  </si>
  <si>
    <t>Oregon State Transit Tax</t>
  </si>
  <si>
    <t>Other Financial Aid</t>
  </si>
  <si>
    <t>Out Of State Disability</t>
  </si>
  <si>
    <t>Pennsylvania State Income Tax</t>
  </si>
  <si>
    <t>Periodicals</t>
  </si>
  <si>
    <t>Perkins Expense Offset</t>
  </si>
  <si>
    <t>Pest And Animal Control</t>
  </si>
  <si>
    <t>Plant union dues</t>
  </si>
  <si>
    <t>Police union dues</t>
  </si>
  <si>
    <t>Post Doctoral Associate</t>
  </si>
  <si>
    <t>Postage</t>
  </si>
  <si>
    <t>Promotional Supplies</t>
  </si>
  <si>
    <t>Property lease</t>
  </si>
  <si>
    <t>Real estate tax</t>
  </si>
  <si>
    <t>Reg Ot Non Exempt Non Benefit</t>
  </si>
  <si>
    <t>Reg Ot Non-Exempt Benefit Eligible</t>
  </si>
  <si>
    <t>Reg Ot Union Benefits Eligible</t>
  </si>
  <si>
    <t>Relocation</t>
  </si>
  <si>
    <t>Reportable Advertising and Marketing</t>
  </si>
  <si>
    <t>Reportable Audit Fees</t>
  </si>
  <si>
    <t>Reportable Facilities Services</t>
  </si>
  <si>
    <t>Reportable General Repairs and Maintenance</t>
  </si>
  <si>
    <t>Reportable Prizes and Awards</t>
  </si>
  <si>
    <t>Reportable Promotional Supplies</t>
  </si>
  <si>
    <t>Reportable Recruitment</t>
  </si>
  <si>
    <t>Reportable Royalties</t>
  </si>
  <si>
    <t>Research &amp; Tech Benefit Eligible</t>
  </si>
  <si>
    <t>Research &amp; Tech Non Benefits</t>
  </si>
  <si>
    <t>Research Associate Benefits Eligible</t>
  </si>
  <si>
    <t>Research Associate Non Benefit Eligible</t>
  </si>
  <si>
    <t>Research Faculty Benefits Eligible</t>
  </si>
  <si>
    <t>Roofing Repair</t>
  </si>
  <si>
    <t>Salary Limitation</t>
  </si>
  <si>
    <t>Sales and use tax</t>
  </si>
  <si>
    <t>Savings bonds</t>
  </si>
  <si>
    <t>Sot Student Wage Hourly</t>
  </si>
  <si>
    <t>South Carolina State Income Tax</t>
  </si>
  <si>
    <t>Special Retirement - Benefit Eligible</t>
  </si>
  <si>
    <t>Special Retirement - No Benefit</t>
  </si>
  <si>
    <t>Staff Sabbatical</t>
  </si>
  <si>
    <t>Staff Salaries</t>
  </si>
  <si>
    <t>Staff Salary Adjustment</t>
  </si>
  <si>
    <t>Staff Salary Not Benefited</t>
  </si>
  <si>
    <t>State sales tax</t>
  </si>
  <si>
    <t>Student Refunds</t>
  </si>
  <si>
    <t>Student Wage Hourly</t>
  </si>
  <si>
    <t>Student Wages</t>
  </si>
  <si>
    <t>Student Wages - Semi-Monthly</t>
  </si>
  <si>
    <t>Study Abroad Provider</t>
  </si>
  <si>
    <t>Temp</t>
  </si>
  <si>
    <t>Temp Staff Non Benefit Eligible</t>
  </si>
  <si>
    <t>Trainee Health Insurance</t>
  </si>
  <si>
    <t>Trash Disposal</t>
  </si>
  <si>
    <t>Tuition Benefit External</t>
  </si>
  <si>
    <t>Tuition Benefit Internal</t>
  </si>
  <si>
    <t>Tuition Dependent Benefit External</t>
  </si>
  <si>
    <t>Tuition Dependent Benefit Internal</t>
  </si>
  <si>
    <t>Tuition discount</t>
  </si>
  <si>
    <t>Unallocated PCard charge</t>
  </si>
  <si>
    <t>Unemployment Compensation</t>
  </si>
  <si>
    <t>Uniforms</t>
  </si>
  <si>
    <t>Union With Benefits</t>
  </si>
  <si>
    <t>United Way</t>
  </si>
  <si>
    <t>Unrelated business income tax</t>
  </si>
  <si>
    <t>Vacancy Savings</t>
  </si>
  <si>
    <t>Vacation Accrual</t>
  </si>
  <si>
    <t>Vermont State Income Tax</t>
  </si>
  <si>
    <t>Virginia State Withholding</t>
  </si>
  <si>
    <t>Water/Sewer</t>
  </si>
  <si>
    <t>Workers compensation</t>
  </si>
  <si>
    <t>Year End Accruals</t>
  </si>
  <si>
    <t>Grants: Tuition and Fees</t>
  </si>
  <si>
    <t>Amount</t>
  </si>
  <si>
    <t xml:space="preserve">Plan Lines </t>
  </si>
  <si>
    <t xml:space="preserve">  *Cost Center</t>
  </si>
  <si>
    <t>Budget Period End Date:</t>
  </si>
  <si>
    <t>Catering</t>
  </si>
  <si>
    <t>Grants: Financial Aid</t>
  </si>
  <si>
    <t>Indiana Income Tax Withholding</t>
  </si>
  <si>
    <t>Oregon Workers Benefit Fund Withholding</t>
  </si>
  <si>
    <t>Student Support</t>
  </si>
  <si>
    <t>Maintain Budget - Budget Period 1</t>
  </si>
  <si>
    <t>Modified Direct Cost Base</t>
  </si>
  <si>
    <t>Direct Costs Excluded From Base</t>
  </si>
  <si>
    <t>Total Direct Costs</t>
  </si>
  <si>
    <t>Total Costs</t>
  </si>
  <si>
    <t>Fund:</t>
  </si>
  <si>
    <t>Cost Center:</t>
  </si>
  <si>
    <t>Ledger Account</t>
  </si>
  <si>
    <t>Year 1 Final Budget</t>
  </si>
  <si>
    <t>F&amp;A</t>
  </si>
  <si>
    <t xml:space="preserve">Principal Investigator:  </t>
  </si>
  <si>
    <t>&lt;insert PI name&gt;</t>
  </si>
  <si>
    <t>&lt;Insert Project Title&gt;</t>
  </si>
  <si>
    <t>&lt;insert grant tag(s)&gt;</t>
  </si>
  <si>
    <t>&lt;insert award #&gt;</t>
  </si>
  <si>
    <t>1st Bud Revision</t>
  </si>
  <si>
    <t>2nd Bud Revision</t>
  </si>
  <si>
    <t>3rd Bud Revision</t>
  </si>
  <si>
    <t xml:space="preserve">Total Authorized Amount: </t>
  </si>
  <si>
    <t>Internal  Category</t>
  </si>
  <si>
    <t>Ledger Account*</t>
  </si>
  <si>
    <t xml:space="preserve">Object Class                    </t>
  </si>
  <si>
    <t>Fund</t>
  </si>
  <si>
    <t>*Ledger account is for reference only - we can only budget by spend category and object class.</t>
  </si>
  <si>
    <t>1100:Cash in Bank</t>
  </si>
  <si>
    <t>1114:Cash Clearing - SAGE Only</t>
  </si>
  <si>
    <t>1148:Endowment Cash - Cash</t>
  </si>
  <si>
    <t>1150:Student Undeposited Payments</t>
  </si>
  <si>
    <t>1170:Petty Cash</t>
  </si>
  <si>
    <t>1197:BNC Chapters Bank Accounts</t>
  </si>
  <si>
    <t>1199:Cash Clearing - Deposits</t>
  </si>
  <si>
    <t>1200:Short term investments</t>
  </si>
  <si>
    <t>7205:Consultant expenses</t>
  </si>
  <si>
    <t>7206:Consultant reimbursement</t>
  </si>
  <si>
    <t>7222:Study abroad provider</t>
  </si>
  <si>
    <t>7350:Library services</t>
  </si>
  <si>
    <t>7300:Advertising and Promotion</t>
  </si>
  <si>
    <t>7320:Audit fees</t>
  </si>
  <si>
    <t>7325:Legal fees</t>
  </si>
  <si>
    <t>7900:Investment fees</t>
  </si>
  <si>
    <t>7950:Bank fees</t>
  </si>
  <si>
    <t>7200:Purchased Services</t>
  </si>
  <si>
    <t>7250:Lease and Rental</t>
  </si>
  <si>
    <t>7370:Dining services</t>
  </si>
  <si>
    <t>7400:Meetings Expense</t>
  </si>
  <si>
    <t>7406:Meals</t>
  </si>
  <si>
    <t>7410:Conferences and workshops</t>
  </si>
  <si>
    <t>7421:Other university event expenses</t>
  </si>
  <si>
    <t>7455:Travel</t>
  </si>
  <si>
    <t>7501:Software</t>
  </si>
  <si>
    <t>7502:Moveable equipment</t>
  </si>
  <si>
    <t>7503:Fixed Equipment</t>
  </si>
  <si>
    <t>7504:Furniture</t>
  </si>
  <si>
    <t>7505:Land</t>
  </si>
  <si>
    <t>7506:Land improvement</t>
  </si>
  <si>
    <t>7507:Building</t>
  </si>
  <si>
    <t>7508:Building systems</t>
  </si>
  <si>
    <t>7509:Building improvement</t>
  </si>
  <si>
    <t>7601:Electricity</t>
  </si>
  <si>
    <t>7602:Natural gas</t>
  </si>
  <si>
    <t>7603:Heating oil</t>
  </si>
  <si>
    <t>7604:Water sewer</t>
  </si>
  <si>
    <t>7700:General repairs and maintenance</t>
  </si>
  <si>
    <t>7800:Insurance Expense</t>
  </si>
  <si>
    <t>8200:Taxes, fees and licenses</t>
  </si>
  <si>
    <t>8201:Unrelated business income tax</t>
  </si>
  <si>
    <t>8202:Property and excise tax</t>
  </si>
  <si>
    <t>8203:Sales and use tax</t>
  </si>
  <si>
    <t>8250:Licenses and permits</t>
  </si>
  <si>
    <t>8401:Bond interest</t>
  </si>
  <si>
    <t>8402:Line of credit interest</t>
  </si>
  <si>
    <t>8403:Lease interest</t>
  </si>
  <si>
    <t>8404:Amortization of debt issuance cost</t>
  </si>
  <si>
    <t>8405:Amortization of bond premium or discount</t>
  </si>
  <si>
    <t>8500:Depreciation</t>
  </si>
  <si>
    <t>8000:Collections and works of art</t>
  </si>
  <si>
    <t>8100:Gain / Loss Property, Plant and Equipment Disposal</t>
  </si>
  <si>
    <t>8150:Change in Value of Split Interest Agreements</t>
  </si>
  <si>
    <t>8300:Miscellaneous expenses</t>
  </si>
  <si>
    <t>8301:Relocation expense</t>
  </si>
  <si>
    <t>8350:Bad Debt</t>
  </si>
  <si>
    <t>8600:Interdepartmental expenses</t>
  </si>
  <si>
    <t>8700:Interfund Transfer</t>
  </si>
  <si>
    <t>8800:Functional Allocation</t>
  </si>
  <si>
    <t>8900:Indirect Cost Transfer</t>
  </si>
  <si>
    <t>7804:Sponsored Programs Expense - Indirect</t>
  </si>
  <si>
    <t>1901:ROU Assets Operating Leases</t>
  </si>
  <si>
    <t>1902:ROU Operating Lease Amortization</t>
  </si>
  <si>
    <t>1301:Student Receivables</t>
  </si>
  <si>
    <t>1302:Student Allowance for Doubtful Accounts</t>
  </si>
  <si>
    <t>1430:Sponsor Receivable</t>
  </si>
  <si>
    <t>1435:Sponsor Allowance for Bad Debt</t>
  </si>
  <si>
    <t>1440:Sponsor Unbilled Receivables</t>
  </si>
  <si>
    <t>1299:InterWorktag Receivable</t>
  </si>
  <si>
    <t>1300:Accounts Receivable</t>
  </si>
  <si>
    <t>1307:Accounts Receivable - Loan Interest</t>
  </si>
  <si>
    <t>1308:Accounts Receivable - Direct Loan</t>
  </si>
  <si>
    <t>1311:Accounts Receivable - RABB</t>
  </si>
  <si>
    <t>1312:Accounts Receivable - PreCollege Programs</t>
  </si>
  <si>
    <t>1321:Accounts Receivable - Events</t>
  </si>
  <si>
    <t>1322:Accounts Receivable - BJEP</t>
  </si>
  <si>
    <t>1324:Accounts Receivable - Workstudy</t>
  </si>
  <si>
    <t>1327:Accounts Receivable - Foster Lab</t>
  </si>
  <si>
    <t>1335:Accounts Receivable - Lemberg</t>
  </si>
  <si>
    <t>1336:Accounts Receivable - Jewish Film</t>
  </si>
  <si>
    <t>1345:Accounts Receivable - Dining</t>
  </si>
  <si>
    <t>1346:Accounts Receivable - Health Services</t>
  </si>
  <si>
    <t>1350:Accounts Receivable - Other</t>
  </si>
  <si>
    <t>1363:Travel Advance</t>
  </si>
  <si>
    <t>1400:Notes Receivable</t>
  </si>
  <si>
    <t>1405:Notes Allowance for Bad Debt</t>
  </si>
  <si>
    <t>1500:Inventory</t>
  </si>
  <si>
    <t>1550:Inventory - Reserve</t>
  </si>
  <si>
    <t>1600:Prepaid other expenses</t>
  </si>
  <si>
    <t>1610:Prepaid postage</t>
  </si>
  <si>
    <t>1620:Prepaid library and software subscriptions</t>
  </si>
  <si>
    <t>1630:Prepaid dental insurance</t>
  </si>
  <si>
    <t>1640:Prepaid health insurance</t>
  </si>
  <si>
    <t>1700:Other assets</t>
  </si>
  <si>
    <t>1800:Contributions receivable</t>
  </si>
  <si>
    <t>1820:Taxable Funds held by bond agreement</t>
  </si>
  <si>
    <t>1830:Non-Tax Funds held by bond agreement</t>
  </si>
  <si>
    <t>1890:Funds held in trust by others</t>
  </si>
  <si>
    <t>1911:Fixed Assets Land</t>
  </si>
  <si>
    <t>1920:Fixed Assets Land Improvements</t>
  </si>
  <si>
    <t>1921:Fixed Assets A/D Land Improvements</t>
  </si>
  <si>
    <t>1930:Fixed Assets Buildings</t>
  </si>
  <si>
    <t>1931:Fixed Assets A/D Buildings</t>
  </si>
  <si>
    <t>1932:Fixed Assets Building Systems</t>
  </si>
  <si>
    <t>1933:Fixed Assets A/D Building Systems</t>
  </si>
  <si>
    <t>1934:Fixed Assets Building Improvements</t>
  </si>
  <si>
    <t>1935:Fixed Assets A/D Building Improvements</t>
  </si>
  <si>
    <t>1952:Fixed Assets Fixed Equipment</t>
  </si>
  <si>
    <t>1953:Fixed Assets A/D Fixed Equipment</t>
  </si>
  <si>
    <t>1954:Fixed Assets Furniture</t>
  </si>
  <si>
    <t>1955:Fixed Assets A/D Furniture</t>
  </si>
  <si>
    <t>1960:Fixed Assets Moveable Equipment</t>
  </si>
  <si>
    <t>1961:Fixed Assets A/D Moveable Equipment</t>
  </si>
  <si>
    <t>1964:Intangible Assets Software</t>
  </si>
  <si>
    <t>1965:Intangible Assets Amortization</t>
  </si>
  <si>
    <t>1970:Fixed Assets Art Work</t>
  </si>
  <si>
    <t>1940:Fixed Assets Construction In Progress</t>
  </si>
  <si>
    <t>1956:Fixed Assets Capital Leases</t>
  </si>
  <si>
    <t>1957:Fixed Assets A/D Capital Leases</t>
  </si>
  <si>
    <t>2000:Investments - Endowment</t>
  </si>
  <si>
    <t>2001:Endowment Cash - Investment</t>
  </si>
  <si>
    <t>2968:Pooled Endowment Asset-Contra</t>
  </si>
  <si>
    <t>2969:Pooled Endowment Asset</t>
  </si>
  <si>
    <t>2970:Special Endowment Asset</t>
  </si>
  <si>
    <t>2401:Nuclear Reg Commission</t>
  </si>
  <si>
    <t>2402:Unrestricted University Stock Gifts</t>
  </si>
  <si>
    <t>2500:457(b) Investments</t>
  </si>
  <si>
    <t>2600:Life Annuities</t>
  </si>
  <si>
    <t>2700:Donor Advised Funds</t>
  </si>
  <si>
    <t>2971:Donor Advised Funds Market Value</t>
  </si>
  <si>
    <t>3100:Accounts Payable</t>
  </si>
  <si>
    <t>3101:Accounts Payable Conversion</t>
  </si>
  <si>
    <t>3110:Student Financial Aid - Clearing</t>
  </si>
  <si>
    <t>3112:Student Tuition - Clearing</t>
  </si>
  <si>
    <t>3113:Student Refund Clearing</t>
  </si>
  <si>
    <t>3115:Clearing Account - Express Shipping</t>
  </si>
  <si>
    <t>3116:Clearing Account - Travel</t>
  </si>
  <si>
    <t>3117:Clearing account - gift</t>
  </si>
  <si>
    <t>3119:Clearing Account - Dining</t>
  </si>
  <si>
    <t>3120:Clearing account - Pcard expenses</t>
  </si>
  <si>
    <t>3124:Clearing account - royalties</t>
  </si>
  <si>
    <t>3125:Student Revenue - Clearing</t>
  </si>
  <si>
    <t>3133:Clearing account - single use account</t>
  </si>
  <si>
    <t>3999:InterWorktag Payable</t>
  </si>
  <si>
    <t>3200:Accrued Severance</t>
  </si>
  <si>
    <t>3201:Accrued Wages</t>
  </si>
  <si>
    <t>3205:Accrued Workers Compensation</t>
  </si>
  <si>
    <t>3210:Accrued Vacation</t>
  </si>
  <si>
    <t>3220:Accrued Retirement</t>
  </si>
  <si>
    <t>3230:Accrued Other Liabilities</t>
  </si>
  <si>
    <t>3275:Accrued expenses</t>
  </si>
  <si>
    <t>3300:Income tax withholding</t>
  </si>
  <si>
    <t>3350:Other benefits withholding</t>
  </si>
  <si>
    <t>3390:Retirement contribution withholding</t>
  </si>
  <si>
    <t>3395:457(b) Contribution Withholding</t>
  </si>
  <si>
    <t>3400:Other withholding</t>
  </si>
  <si>
    <t>4000:Net Assets</t>
  </si>
  <si>
    <t>3401:Miscellaneous Other Liabilities</t>
  </si>
  <si>
    <t>3407:Student Health Premium Liability</t>
  </si>
  <si>
    <t>3410:Escheatment Payable</t>
  </si>
  <si>
    <t>3411:Line of Credit Liability</t>
  </si>
  <si>
    <t>3412:Capital Lease Liability - Short Term</t>
  </si>
  <si>
    <t>3443:Who Cash Liability</t>
  </si>
  <si>
    <t>3447:Accrued Retirement Benefits</t>
  </si>
  <si>
    <t>3501:Accrued Bond Interest</t>
  </si>
  <si>
    <t>3109:Student Unapplied On-Account Payments</t>
  </si>
  <si>
    <t>3123:Student Recorded Payments</t>
  </si>
  <si>
    <t>3127:Student Conversion - Clearing</t>
  </si>
  <si>
    <t>3431:UG Student Fees</t>
  </si>
  <si>
    <t>3432:Athletic Student Clubs</t>
  </si>
  <si>
    <t>3437:Masters Student Activity Fee L</t>
  </si>
  <si>
    <t>3601:Deferred Matriculation</t>
  </si>
  <si>
    <t>3604:Deferred University Deposits</t>
  </si>
  <si>
    <t>3607:Deferred Tuition Credits</t>
  </si>
  <si>
    <t>3610:Deferred Summer School</t>
  </si>
  <si>
    <t>3613:Deferred Tuition Stabilization Plan</t>
  </si>
  <si>
    <t>3675:Deferred Revenue</t>
  </si>
  <si>
    <t>3690:Sponsored Programs Deferred Revenue</t>
  </si>
  <si>
    <t>3801:Bond principal payable</t>
  </si>
  <si>
    <t>3802:Bond premium or discount</t>
  </si>
  <si>
    <t>3803:Bond issuance cost</t>
  </si>
  <si>
    <t>3804:Line of credit payable</t>
  </si>
  <si>
    <t>3423:Capital Lease Liability - Long Term</t>
  </si>
  <si>
    <t>5700:Interdepartmental revenue</t>
  </si>
  <si>
    <t>5800:Miscellaneous revenue</t>
  </si>
  <si>
    <t>5801:Event Revenue</t>
  </si>
  <si>
    <t>5802:Rental Revenue</t>
  </si>
  <si>
    <t>5803:Royalties</t>
  </si>
  <si>
    <t>5804:Parking Revenue</t>
  </si>
  <si>
    <t>5850:Other Auxiliary Income</t>
  </si>
  <si>
    <t>5905:Spendable gift overhead tax</t>
  </si>
  <si>
    <t>5910:Net assets released for scholarships</t>
  </si>
  <si>
    <t>5920:Net assets released from discretionary programs</t>
  </si>
  <si>
    <t>5930:Net assets released for capital purposes</t>
  </si>
  <si>
    <t>5940:Net assets released for other expenditures</t>
  </si>
  <si>
    <t>5950:Net assets released from Endowment</t>
  </si>
  <si>
    <t>5955:Endowment Overhead Tax</t>
  </si>
  <si>
    <t>5960:Endowment utilized for scholarships</t>
  </si>
  <si>
    <t>5970:Endowment utilized for professorships</t>
  </si>
  <si>
    <t>5980:Endowment utilized for other expenditures</t>
  </si>
  <si>
    <t>5990:Endowment Payout</t>
  </si>
  <si>
    <t>6100:Faculty salary</t>
  </si>
  <si>
    <t>6105:Faculty sabbatical</t>
  </si>
  <si>
    <t>6110:Faculty severance</t>
  </si>
  <si>
    <t>6200:Staff salary</t>
  </si>
  <si>
    <t>6205:Staff sabbatical</t>
  </si>
  <si>
    <t>6210:Staff severance</t>
  </si>
  <si>
    <t>6300:Postdoctoral Associate</t>
  </si>
  <si>
    <t>6400:Student wages</t>
  </si>
  <si>
    <t>6450:Student stipends and support</t>
  </si>
  <si>
    <t>6600:Fringe Distribution</t>
  </si>
  <si>
    <t>6601:Health Insurance</t>
  </si>
  <si>
    <t>6610:Extended illness</t>
  </si>
  <si>
    <t>6614:Life insurance</t>
  </si>
  <si>
    <t>6618:Disability insurance</t>
  </si>
  <si>
    <t>6619:Dental insurance</t>
  </si>
  <si>
    <t>6620:FICA</t>
  </si>
  <si>
    <t>6621:COBRA</t>
  </si>
  <si>
    <t>6630:Retirement contribution</t>
  </si>
  <si>
    <t>6631:Deferred compensation</t>
  </si>
  <si>
    <t>6640:Tuition dependent - external</t>
  </si>
  <si>
    <t>6641:Tuition dependent - internal</t>
  </si>
  <si>
    <t>6642:Tuition benefit - external</t>
  </si>
  <si>
    <t>6643:Tuition benefit- internal</t>
  </si>
  <si>
    <t>6651:Workers compensation</t>
  </si>
  <si>
    <t>6652:Out of state disability insurance</t>
  </si>
  <si>
    <t>6653:Unemployment benefit</t>
  </si>
  <si>
    <t>6660:Employee assistance</t>
  </si>
  <si>
    <t>6661:Flex plan</t>
  </si>
  <si>
    <t>6683:Vacation</t>
  </si>
  <si>
    <t>7100:Supplies</t>
  </si>
  <si>
    <t>7150:Books, media and subscriptions</t>
  </si>
  <si>
    <t>3413:Gift and Annuity Liability</t>
  </si>
  <si>
    <t>3430:Deferred Compensation Liability</t>
  </si>
  <si>
    <t>3700:Refundable advances for Perkins student loan</t>
  </si>
  <si>
    <t>3900:Other long term liabilities</t>
  </si>
  <si>
    <t>5100:Cross Registration</t>
  </si>
  <si>
    <t>5110:Undergraduate Tuition</t>
  </si>
  <si>
    <t>5111:Masters Tuition</t>
  </si>
  <si>
    <t>5112:Doctoral Tuition</t>
  </si>
  <si>
    <t>5113:Certificate Tuition</t>
  </si>
  <si>
    <t>5114:Graduate Non Degree Tuition</t>
  </si>
  <si>
    <t>5115:Other Tuition</t>
  </si>
  <si>
    <t>5130:Student Fees</t>
  </si>
  <si>
    <t>5200:Residence hall revenue</t>
  </si>
  <si>
    <t>5250:Dining meal plans revenue</t>
  </si>
  <si>
    <t>5310:Undergraduate Financial Aid</t>
  </si>
  <si>
    <t>5311:Masters Financial Aid</t>
  </si>
  <si>
    <t>5312:Doctoral Financial Aid</t>
  </si>
  <si>
    <t>5313:Continuing Progr Financial Aid</t>
  </si>
  <si>
    <t>5314:Other Financial Aid</t>
  </si>
  <si>
    <t>5360:Tuition Discount</t>
  </si>
  <si>
    <t>5400:Gifts</t>
  </si>
  <si>
    <t>5410:Pledges</t>
  </si>
  <si>
    <t>5500:Sponsored programs revenue - direct</t>
  </si>
  <si>
    <t>5550:F&amp;A Income</t>
  </si>
  <si>
    <t>5600:Investment Income</t>
  </si>
  <si>
    <t>5620:Realized Gain/Loss</t>
  </si>
  <si>
    <t>5625:Unrealized Gain/Loss</t>
  </si>
  <si>
    <t>5630:Investment Income from Funds Held in Trust by Others</t>
  </si>
  <si>
    <t>Ledger Account (Reversed)</t>
  </si>
  <si>
    <t>Cash In Bank:1100</t>
  </si>
  <si>
    <t>Petty Cash:1170</t>
  </si>
  <si>
    <t>Consultant Expenses:7205</t>
  </si>
  <si>
    <t>Consultant Reimbursement:7206</t>
  </si>
  <si>
    <t>Library Services:7350</t>
  </si>
  <si>
    <t>Audit Fees:7320</t>
  </si>
  <si>
    <t>Legal Fees:7325</t>
  </si>
  <si>
    <t>Investment Fees:7900</t>
  </si>
  <si>
    <t>Bank Fees:7950</t>
  </si>
  <si>
    <t>Purchased Services:7200</t>
  </si>
  <si>
    <t>Dining Services:7370</t>
  </si>
  <si>
    <t>Meetings Expense:7400</t>
  </si>
  <si>
    <t>Meals:7406</t>
  </si>
  <si>
    <t>Travel:7455</t>
  </si>
  <si>
    <t>Software:7501</t>
  </si>
  <si>
    <t>Moveable Equipment:7502</t>
  </si>
  <si>
    <t>Fixed Equipment:7503</t>
  </si>
  <si>
    <t>Furniture:7504</t>
  </si>
  <si>
    <t>Land:7505</t>
  </si>
  <si>
    <t>Land Improvement:7506</t>
  </si>
  <si>
    <t>Building:7507</t>
  </si>
  <si>
    <t>Building Systems:7508</t>
  </si>
  <si>
    <t>Building Improvement:7509</t>
  </si>
  <si>
    <t>Electricity:7601</t>
  </si>
  <si>
    <t>Natural Gas:7602</t>
  </si>
  <si>
    <t>Heating Oil:7603</t>
  </si>
  <si>
    <t>Water Sewer:7604</t>
  </si>
  <si>
    <t>Insurance Expense:7800</t>
  </si>
  <si>
    <t>Bond Interest:8401</t>
  </si>
  <si>
    <t>Lease Interest:8403</t>
  </si>
  <si>
    <t>Depreciation:8500</t>
  </si>
  <si>
    <t>Miscellaneous Expenses:8300</t>
  </si>
  <si>
    <t>Relocation Expense:8301</t>
  </si>
  <si>
    <t>Bad Debt:8350</t>
  </si>
  <si>
    <t>Interdepartmental Expenses:8600</t>
  </si>
  <si>
    <t>Interfund Transfer:8700</t>
  </si>
  <si>
    <t>Functional Allocation:8800</t>
  </si>
  <si>
    <t>Student Receivables:1301</t>
  </si>
  <si>
    <t>Sponsor Receivable:1430</t>
  </si>
  <si>
    <t>Interworktag Receivable:1299</t>
  </si>
  <si>
    <t>Accounts Receivable:1300</t>
  </si>
  <si>
    <t>Travel Advance:1363</t>
  </si>
  <si>
    <t>Notes Receivable:1400</t>
  </si>
  <si>
    <t>Inventory:1500</t>
  </si>
  <si>
    <t>Inventory - Reserve:1550</t>
  </si>
  <si>
    <t>Prepaid Postage:1610</t>
  </si>
  <si>
    <t>Other Assets:1700</t>
  </si>
  <si>
    <t>Contributions Receivable:1800</t>
  </si>
  <si>
    <t>Investments - Endowment:2000</t>
  </si>
  <si>
    <t>Life Annuities:2600</t>
  </si>
  <si>
    <t>Accounts Payable:3100</t>
  </si>
  <si>
    <t>Interworktag Payable:3999</t>
  </si>
  <si>
    <t>Accrued Severance:3200</t>
  </si>
  <si>
    <t>Accrued Wages:3201</t>
  </si>
  <si>
    <t>Accrued Vacation:3210</t>
  </si>
  <si>
    <t>Accrued Retirement:3220</t>
  </si>
  <si>
    <t>Accrued Expenses:3275</t>
  </si>
  <si>
    <t>Other Withholding:3400</t>
  </si>
  <si>
    <t>Net Assets:4000</t>
  </si>
  <si>
    <t>Escheatment Payable:3410</t>
  </si>
  <si>
    <t>Deferred Matriculation:3601</t>
  </si>
  <si>
    <t>Deferred Revenue:3675</t>
  </si>
  <si>
    <t>Interdepartmental Revenue:5700</t>
  </si>
  <si>
    <t>Miscellaneous Revenue:5800</t>
  </si>
  <si>
    <t>Event Revenue:5801</t>
  </si>
  <si>
    <t>Rental Revenue:5802</t>
  </si>
  <si>
    <t>Royalties:5803</t>
  </si>
  <si>
    <t>Parking Revenue:5804</t>
  </si>
  <si>
    <t>Endowment Payout:5990</t>
  </si>
  <si>
    <t>Faculty Salary:6100</t>
  </si>
  <si>
    <t>Faculty Sabbatical:6105</t>
  </si>
  <si>
    <t>Faculty Severance:6110</t>
  </si>
  <si>
    <t>Staff Salary:6200</t>
  </si>
  <si>
    <t>Staff Sabbatical:6205</t>
  </si>
  <si>
    <t>Staff Severance:6210</t>
  </si>
  <si>
    <t>Postdoctoral Associate:6300</t>
  </si>
  <si>
    <t>Student Wages:6400</t>
  </si>
  <si>
    <t>Fringe Distribution:6600</t>
  </si>
  <si>
    <t>Health Insurance:6601</t>
  </si>
  <si>
    <t>Extended Illness:6610</t>
  </si>
  <si>
    <t>Life Insurance:6614</t>
  </si>
  <si>
    <t>Disability Insurance:6618</t>
  </si>
  <si>
    <t>Dental Insurance:6619</t>
  </si>
  <si>
    <t>Fica:6620</t>
  </si>
  <si>
    <t>Cobra:6621</t>
  </si>
  <si>
    <t>Retirement Contribution:6630</t>
  </si>
  <si>
    <t>Deferred Compensation:6631</t>
  </si>
  <si>
    <t>Workers Compensation:6651</t>
  </si>
  <si>
    <t>Unemployment Benefit:6653</t>
  </si>
  <si>
    <t>Employee Assistance:6660</t>
  </si>
  <si>
    <t>Flex Plan:6661</t>
  </si>
  <si>
    <t>Vacation:6683</t>
  </si>
  <si>
    <t>Supplies:7100</t>
  </si>
  <si>
    <t>Cross Registration:5100</t>
  </si>
  <si>
    <t>Undergraduate Tuition:5110</t>
  </si>
  <si>
    <t>Masters Tuition:5111</t>
  </si>
  <si>
    <t>Doctoral Tuition:5112</t>
  </si>
  <si>
    <t>Certificate Tuition:5113</t>
  </si>
  <si>
    <t>Other Tuition:5115</t>
  </si>
  <si>
    <t>Student Fees:5130</t>
  </si>
  <si>
    <t>Tuition Discount:5360</t>
  </si>
  <si>
    <t>Gifts:5400</t>
  </si>
  <si>
    <t>Pledges:5410</t>
  </si>
  <si>
    <t>F&amp;A Income:5550</t>
  </si>
  <si>
    <t>Investment Income:5600</t>
  </si>
  <si>
    <t>Endowment Cash - Cash:1148</t>
  </si>
  <si>
    <t>Student Undeposited Payments:1150</t>
  </si>
  <si>
    <t>Cash Clearing - Deposits:1199</t>
  </si>
  <si>
    <t>Short Term Investments:1200</t>
  </si>
  <si>
    <t>Study Abroad Provider:7222</t>
  </si>
  <si>
    <t>Advertising And Promotion:7300</t>
  </si>
  <si>
    <t>Lease And Rental:7250</t>
  </si>
  <si>
    <t>Conferences And Workshops:7410</t>
  </si>
  <si>
    <t>Other University Event Expenses:7421</t>
  </si>
  <si>
    <t>General Repairs And Maintenance:7700</t>
  </si>
  <si>
    <t>Taxes, Fees And Licenses:8200</t>
  </si>
  <si>
    <t>Unrelated Business Income Tax:8201</t>
  </si>
  <si>
    <t>Property And Excise Tax:8202</t>
  </si>
  <si>
    <t>Sales And Use Tax:8203</t>
  </si>
  <si>
    <t>Licenses And Permits:8250</t>
  </si>
  <si>
    <t>Line Of Credit Interest:8402</t>
  </si>
  <si>
    <t>Indirect Cost Transfer:8900</t>
  </si>
  <si>
    <t>Sponsor Unbilled Receivables:1440</t>
  </si>
  <si>
    <t>Accounts Receivable - Rabb:1311</t>
  </si>
  <si>
    <t>Accounts Receivable - Events:1321</t>
  </si>
  <si>
    <t>Accounts Receivable - Bjep:1322</t>
  </si>
  <si>
    <t>Accounts Receivable - Workstudy:1324</t>
  </si>
  <si>
    <t>Accounts Receivable - Lemberg:1335</t>
  </si>
  <si>
    <t>Accounts Receivable - Dining:1345</t>
  </si>
  <si>
    <t>Accounts Receivable - Other:1350</t>
  </si>
  <si>
    <t>Prepaid Other Expenses:1600</t>
  </si>
  <si>
    <t>Prepaid Dental Insurance:1630</t>
  </si>
  <si>
    <t>Prepaid Health Insurance:1640</t>
  </si>
  <si>
    <t>Fixed Assets Land:1911</t>
  </si>
  <si>
    <t>Fixed Assets Buildings:1930</t>
  </si>
  <si>
    <t>Fixed Assets Furniture:1954</t>
  </si>
  <si>
    <t>Intangible Assets Software:1964</t>
  </si>
  <si>
    <t>Intangible Assets Amortization:1965</t>
  </si>
  <si>
    <t>Endowment Cash - Investment:2001</t>
  </si>
  <si>
    <t>Pooled Endowment Asset:2969</t>
  </si>
  <si>
    <t>Special Endowment Asset:2970</t>
  </si>
  <si>
    <t>Nuclear Reg Commission:2401</t>
  </si>
  <si>
    <t>457(B) Investments:2500</t>
  </si>
  <si>
    <t>Donor Advised Funds:2700</t>
  </si>
  <si>
    <t>Accounts Payable Conversion:3101</t>
  </si>
  <si>
    <t>Student Tuition - Clearing:3112</t>
  </si>
  <si>
    <t>Student Refund Clearing:3113</t>
  </si>
  <si>
    <t>Clearing Account - Travel:3116</t>
  </si>
  <si>
    <t>Clearing Account - Gift:3117</t>
  </si>
  <si>
    <t>Clearing Account - Dining:3119</t>
  </si>
  <si>
    <t>Clearing Account - Royalties:3124</t>
  </si>
  <si>
    <t>Student Revenue - Clearing:3125</t>
  </si>
  <si>
    <t>Accrued Workers Compensation:3205</t>
  </si>
  <si>
    <t>Accrued Other Liabilities:3230</t>
  </si>
  <si>
    <t>Income Tax Withholding:3300</t>
  </si>
  <si>
    <t>Other Benefits Withholding:3350</t>
  </si>
  <si>
    <t>Retirement Contribution Withholding:3390</t>
  </si>
  <si>
    <t>457(B) Contribution Withholding:3395</t>
  </si>
  <si>
    <t>Miscellaneous Other Liabilities:3401</t>
  </si>
  <si>
    <t>Line Of Credit Liability:3411</t>
  </si>
  <si>
    <t>Who Cash Liability:3443</t>
  </si>
  <si>
    <t>Accrued Retirement Benefits:3447</t>
  </si>
  <si>
    <t>Accrued Bond Interest:3501</t>
  </si>
  <si>
    <t>Student Recorded Payments:3123</t>
  </si>
  <si>
    <t>Student Conversion - Clearing:3127</t>
  </si>
  <si>
    <t>Ug Student Fees:3431</t>
  </si>
  <si>
    <t>Athletic Student Clubs:3432</t>
  </si>
  <si>
    <t>Deferred University Deposits:3604</t>
  </si>
  <si>
    <t>Deferred Tuition Credits:3607</t>
  </si>
  <si>
    <t>Deferred Summer School:3610</t>
  </si>
  <si>
    <t>Bond Principal Payable:3801</t>
  </si>
  <si>
    <t>Bond Premium Or Discount:3802</t>
  </si>
  <si>
    <t>Bond Issuance Cost:3803</t>
  </si>
  <si>
    <t>Line Of Credit Payable:3804</t>
  </si>
  <si>
    <t>Other Auxiliary Income:5850</t>
  </si>
  <si>
    <t>Spendable Gift Overhead Tax:5905</t>
  </si>
  <si>
    <t>Endowment Overhead Tax:5955</t>
  </si>
  <si>
    <t>Endowment Utilized For Scholarships:5960</t>
  </si>
  <si>
    <t>Endowment Utilized For Professorships:5970</t>
  </si>
  <si>
    <t>Student Stipends And Support:6450</t>
  </si>
  <si>
    <t>Tuition Dependent - External:6640</t>
  </si>
  <si>
    <t>Tuition Dependent - Internal:6641</t>
  </si>
  <si>
    <t>Tuition Benefit - External:6642</t>
  </si>
  <si>
    <t>Tuition Benefit- Internal:6643</t>
  </si>
  <si>
    <t>Books, Media And Subscriptions:7150</t>
  </si>
  <si>
    <t>Gift And Annuity Liability:3413</t>
  </si>
  <si>
    <t>Deferred Compensation Liability:3430</t>
  </si>
  <si>
    <t>Other Long Term Liabilities:3900</t>
  </si>
  <si>
    <t>Residence Hall Revenue:5200</t>
  </si>
  <si>
    <t>Dining Meal Plans Revenue:5250</t>
  </si>
  <si>
    <t>Undergraduate Financial Aid:5310</t>
  </si>
  <si>
    <t>Masters Financial Aid:5311</t>
  </si>
  <si>
    <t>Doctoral Financial Aid:5312</t>
  </si>
  <si>
    <t>Other Financial Aid:5314</t>
  </si>
  <si>
    <t>Realized Gain/Loss:5620</t>
  </si>
  <si>
    <t>Unrealized Gain/Loss:5625</t>
  </si>
  <si>
    <t>Cash Clearing - SAGE Only:1114</t>
  </si>
  <si>
    <t>Bnc Chapters Bank Accounts:1197</t>
  </si>
  <si>
    <t>Amortization Of Debt Issuance Cost:8404</t>
  </si>
  <si>
    <t>Amortization Of Bond Premium Or Discount:8405</t>
  </si>
  <si>
    <t>Collections And Works Of Art:8000</t>
  </si>
  <si>
    <t>Gain / Loss Property, Plant And Equipment Disposal:8100</t>
  </si>
  <si>
    <t>Change In Value Of Split Interest Agreements:8150</t>
  </si>
  <si>
    <t>Sponsored Programs Expense - Indirect:7804</t>
  </si>
  <si>
    <t>Rou Assets Operating Leases:1901</t>
  </si>
  <si>
    <t>Rou Operating Lease Amortization:1902</t>
  </si>
  <si>
    <t>Student Allowance For Doubtful Accounts:1302</t>
  </si>
  <si>
    <t>Sponsor Allowance For Bad Debt:1435</t>
  </si>
  <si>
    <t>Accounts Receivable - Loan Interest:1307</t>
  </si>
  <si>
    <t>Accounts Receivable - Direct Loan:1308</t>
  </si>
  <si>
    <t>Accounts Receivable - Precollege Programs:1312</t>
  </si>
  <si>
    <t>Accounts Receivable - Foster Lab:1327</t>
  </si>
  <si>
    <t>Accounts Receivable - Jewish Film:1336</t>
  </si>
  <si>
    <t>Accounts Receivable - Health Services:1346</t>
  </si>
  <si>
    <t>Notes Allowance For Bad Debt:1405</t>
  </si>
  <si>
    <t>Prepaid Library And Software Subscriptions:1620</t>
  </si>
  <si>
    <t>Taxable Funds Held By Bond Agreement:1820</t>
  </si>
  <si>
    <t>Non-Tax Funds Held By Bond Agreement:1830</t>
  </si>
  <si>
    <t>Funds Held In Trust By Others:1890</t>
  </si>
  <si>
    <t>Fixed Assets Land Improvements:1920</t>
  </si>
  <si>
    <t>Fixed Assets A/D Land Improvements:1921</t>
  </si>
  <si>
    <t>Fixed Assets A/D Buildings:1931</t>
  </si>
  <si>
    <t>Fixed Assets Building Systems:1932</t>
  </si>
  <si>
    <t>Fixed Assets A/D Building Systems:1933</t>
  </si>
  <si>
    <t>Fixed Assets Building Improvements:1934</t>
  </si>
  <si>
    <t>Fixed Assets A/D Building Improvements:1935</t>
  </si>
  <si>
    <t>Fixed Assets Fixed Equipment:1952</t>
  </si>
  <si>
    <t>Fixed Assets A/D Fixed Equipment:1953</t>
  </si>
  <si>
    <t>Fixed Assets A/D Furniture:1955</t>
  </si>
  <si>
    <t>Fixed Assets Moveable Equipment:1960</t>
  </si>
  <si>
    <t>Fixed Assets A/D Moveable Equipment:1961</t>
  </si>
  <si>
    <t>Fixed Assets Art Work:1970</t>
  </si>
  <si>
    <t>Fixed Assets Construction In Progress:1940</t>
  </si>
  <si>
    <t>Fixed Assets Capital Leases:1956</t>
  </si>
  <si>
    <t>Fixed Assets A/D Capital Leases:1957</t>
  </si>
  <si>
    <t>Pooled Endowment Asset-Contra:2968</t>
  </si>
  <si>
    <t>Unrestricted University Stock Gifts:2402</t>
  </si>
  <si>
    <t>Donor Advised Funds Market Value:2971</t>
  </si>
  <si>
    <t>Student Financial Aid - Clearing:3110</t>
  </si>
  <si>
    <t>Clearing Account - Express Shipping:3115</t>
  </si>
  <si>
    <t>Clearing Account - Pcard Expenses:3120</t>
  </si>
  <si>
    <t>Clearing Account - Single Use Account:3133</t>
  </si>
  <si>
    <t>Student Health Premium Liability:3407</t>
  </si>
  <si>
    <t>Capital Lease Liability - Short Term:3412</t>
  </si>
  <si>
    <t>Student Unapplied On-Account Payments:3109</t>
  </si>
  <si>
    <t>Masters Student Activity Fee L:3437</t>
  </si>
  <si>
    <t>Deferred Tuition Stabilization Plan:3613</t>
  </si>
  <si>
    <t>Sponsored Programs Deferred Revenue:3690</t>
  </si>
  <si>
    <t>Capital Lease Liability - Long Term:3423</t>
  </si>
  <si>
    <t>Net Assets Released For Scholarships:5910</t>
  </si>
  <si>
    <t>Net Assets Released From Discretionary Programs:5920</t>
  </si>
  <si>
    <t>Net Assets Released For Capital Purposes:5930</t>
  </si>
  <si>
    <t>Net Assets Released For Other Expenditures:5940</t>
  </si>
  <si>
    <t>Net Assets Released From Endowment:5950</t>
  </si>
  <si>
    <t>Endowment Utilized For Other Expenditures:5980</t>
  </si>
  <si>
    <t>Out Of State Disability Insurance:6652</t>
  </si>
  <si>
    <t>Refundable Advances For Perkins Student Loan:3700</t>
  </si>
  <si>
    <t>Graduate Non Degree Tuition:5114</t>
  </si>
  <si>
    <t>Continuing Progr Financial Aid:5313</t>
  </si>
  <si>
    <t>Sponsored Programs Revenue - Direct:5500</t>
  </si>
  <si>
    <t>Investment Income From Funds Held In Trust By Others:5630</t>
  </si>
  <si>
    <t>Grant Id(s)</t>
  </si>
  <si>
    <t>Year 2 Final Budget</t>
  </si>
  <si>
    <t>Cumulative Budget</t>
  </si>
  <si>
    <t>MTDC Total</t>
  </si>
  <si>
    <r>
      <rPr>
        <b/>
        <sz val="14"/>
        <color rgb="FF010101"/>
        <rFont val="Times New Roman"/>
        <family val="1"/>
      </rPr>
      <t>Plan Information</t>
    </r>
  </si>
  <si>
    <r>
      <rPr>
        <b/>
        <sz val="12"/>
        <color rgb="FF222222"/>
        <rFont val="Times New Roman"/>
        <family val="1"/>
      </rPr>
      <t>2. Modified Total Direct Cost (MTDC)</t>
    </r>
    <r>
      <rPr>
        <sz val="12"/>
        <color rgb="FF222222"/>
        <rFont val="Times New Roman"/>
        <family val="1"/>
      </rPr>
      <t xml:space="preserve"> base consists of all direct costs (expenditures) less certain categories of exclusions (modifications) as specified in 2 CFR Section 200.1. Expenditures for exclusions that are charged to federally sponsored agreements are not included in the calculation of the F&amp;A rate, and are not subject to application of the F&amp;A rate as these expenditures are considered non-overhead bearing. Even though there are separate F&amp;A rates for different types of activities, in each case the rate is calculated and charged as a percentage of MTDC. To determine the MTDC base to which the F&amp;A rate will be applied, add all direct costs then subtract the exclusions. Even though there are separate F&amp;A rates for different types of activities, in each case the rate is calculated and charged as a percentage of MTDC. 
To determine the MTDC base to which the F&amp;A rate will be applied, add all direct costs then subtract the exclusions.
Per 2 CFR Section 200.1 (definition of MTDC) and Brandeis's current negotiated rate agreement, standard exclusions include expenditures for: Capital equipment, Capital expenditures, Patient care charges, Rental of space costs, Tuition remission Scholarships and Fellowships, Participant support costs, and The portion of a subcontract in excess of $25,000 (regardless of the period of performance of the subawards under the award). Other items may only be excluded when necessary to avoid a serious inequity in the distribution of indirect costs, and with the approval of the cognizant agency for indirect costs. </t>
    </r>
  </si>
  <si>
    <r>
      <t>1. Total Authorized Amount</t>
    </r>
    <r>
      <rPr>
        <sz val="12"/>
        <rFont val="Times New Roman"/>
        <family val="1"/>
      </rPr>
      <t xml:space="preserve"> - this represents the authorized amount for the first year and cumulative amount for the succeeding years.</t>
    </r>
  </si>
  <si>
    <t>Exclusions Total</t>
  </si>
  <si>
    <t>Spend Category Object</t>
  </si>
  <si>
    <t>Spend Category Hierarchy Object</t>
  </si>
  <si>
    <t>Top Level Spend Category Hierarchy</t>
  </si>
  <si>
    <t>Reference ID</t>
  </si>
  <si>
    <t>Spend Cat W/ID</t>
  </si>
  <si>
    <t>Payroll</t>
  </si>
  <si>
    <t>All Spend</t>
  </si>
  <si>
    <t>SC0288</t>
  </si>
  <si>
    <t>SC0290</t>
  </si>
  <si>
    <t>SC0292</t>
  </si>
  <si>
    <t>SC0286</t>
  </si>
  <si>
    <t>SC0223</t>
  </si>
  <si>
    <t>SC0430</t>
  </si>
  <si>
    <t>Accounts Receivable - Direct Loan</t>
  </si>
  <si>
    <t>Accounts Receivable  - Direct Loan</t>
  </si>
  <si>
    <t>SC0450</t>
  </si>
  <si>
    <t>Accrued Retirement Benefits</t>
  </si>
  <si>
    <t>SC0423</t>
  </si>
  <si>
    <t>Administration Indirect Cost Transfer</t>
  </si>
  <si>
    <t>Indirect Cost Transfer</t>
  </si>
  <si>
    <t>SC0459</t>
  </si>
  <si>
    <t>Advertising and promotion</t>
  </si>
  <si>
    <t>SC0046</t>
  </si>
  <si>
    <t>SC0081</t>
  </si>
  <si>
    <t>Inventory</t>
  </si>
  <si>
    <t>SC0399</t>
  </si>
  <si>
    <t>Allen Indiana County Tax Withholding</t>
  </si>
  <si>
    <t>SC0477</t>
  </si>
  <si>
    <t>Amex Bill</t>
  </si>
  <si>
    <t>SC0391</t>
  </si>
  <si>
    <t>SC0353</t>
  </si>
  <si>
    <t>SC0354</t>
  </si>
  <si>
    <t>AR - Dining</t>
  </si>
  <si>
    <t>SC0397</t>
  </si>
  <si>
    <t>SC0442</t>
  </si>
  <si>
    <t>Audit and Tax Liability</t>
  </si>
  <si>
    <t>SC0404</t>
  </si>
  <si>
    <t>Audit fees</t>
  </si>
  <si>
    <t>SC0075</t>
  </si>
  <si>
    <t>Travel</t>
  </si>
  <si>
    <t>SC0103</t>
  </si>
  <si>
    <t>SC0355</t>
  </si>
  <si>
    <t>SC0356</t>
  </si>
  <si>
    <t>SC0311</t>
  </si>
  <si>
    <t>Bond Cost of Issuance Payments</t>
  </si>
  <si>
    <t>Bond Cost of Issuance</t>
  </si>
  <si>
    <t>SC0461</t>
  </si>
  <si>
    <t>SC0251</t>
  </si>
  <si>
    <t>Bond Interest Payments</t>
  </si>
  <si>
    <t>SC0418</t>
  </si>
  <si>
    <t>Bond Principal Payments</t>
  </si>
  <si>
    <t>SC0417</t>
  </si>
  <si>
    <t>SC0066</t>
  </si>
  <si>
    <t>SC0063</t>
  </si>
  <si>
    <t>SC0040</t>
  </si>
  <si>
    <t>SC0232</t>
  </si>
  <si>
    <t>Capital Lease Liability - Long Term</t>
  </si>
  <si>
    <t>SC0408</t>
  </si>
  <si>
    <t>Capital Lease Liability – Short Term</t>
  </si>
  <si>
    <t>Capital Lease Liability - Short Term</t>
  </si>
  <si>
    <t>SC0390</t>
  </si>
  <si>
    <t>Lease and Rental</t>
  </si>
  <si>
    <t>SC0339</t>
  </si>
  <si>
    <t>General Repairs and Maintenance</t>
  </si>
  <si>
    <t>SC0100</t>
  </si>
  <si>
    <t>Other university event expenses</t>
  </si>
  <si>
    <t>SC0470</t>
  </si>
  <si>
    <t>Miscellaneous Expenses</t>
  </si>
  <si>
    <t>SC0434</t>
  </si>
  <si>
    <t>Chesed Loan</t>
  </si>
  <si>
    <t>Accounts Receivable Other</t>
  </si>
  <si>
    <t>SC0393</t>
  </si>
  <si>
    <t>Supplies</t>
  </si>
  <si>
    <t>SC0093</t>
  </si>
  <si>
    <t>Clearing Acct: Express Shipping</t>
  </si>
  <si>
    <t>Clearing Accounts</t>
  </si>
  <si>
    <t>SC0384</t>
  </si>
  <si>
    <t>Clearing Acct: Royalties</t>
  </si>
  <si>
    <t>SC0410</t>
  </si>
  <si>
    <t>Clearing Acct: Wells Fargo APC</t>
  </si>
  <si>
    <t>SC0383</t>
  </si>
  <si>
    <t>Clearing Acct:  Dining</t>
  </si>
  <si>
    <t>SC0381</t>
  </si>
  <si>
    <t>Clearing Acct:  Travel </t>
  </si>
  <si>
    <t>SC0380</t>
  </si>
  <si>
    <t>Clearing Acct:  Who Cash</t>
  </si>
  <si>
    <t>SC0382</t>
  </si>
  <si>
    <t>SC0096</t>
  </si>
  <si>
    <t>SC0303</t>
  </si>
  <si>
    <t>SC0201</t>
  </si>
  <si>
    <t>SC0449</t>
  </si>
  <si>
    <t>SC0247</t>
  </si>
  <si>
    <t>Moveable equipment</t>
  </si>
  <si>
    <t>SC0002</t>
  </si>
  <si>
    <t>SC0400</t>
  </si>
  <si>
    <t>Conferences and workshops</t>
  </si>
  <si>
    <t>SC0080</t>
  </si>
  <si>
    <t>SC0360</t>
  </si>
  <si>
    <t>Consultant reimbursement</t>
  </si>
  <si>
    <t>SC0109</t>
  </si>
  <si>
    <t>Consultant expenses</t>
  </si>
  <si>
    <t>SC0117</t>
  </si>
  <si>
    <t>SC0321</t>
  </si>
  <si>
    <t>SC0239</t>
  </si>
  <si>
    <t>SC0465</t>
  </si>
  <si>
    <t>SC0248</t>
  </si>
  <si>
    <t>SC0458</t>
  </si>
  <si>
    <t>SC0211</t>
  </si>
  <si>
    <t>SC0302</t>
  </si>
  <si>
    <t>SC0357</t>
  </si>
  <si>
    <t>Dining Services</t>
  </si>
  <si>
    <t>SC0090</t>
  </si>
  <si>
    <t>SC0235</t>
  </si>
  <si>
    <t>SC0431</t>
  </si>
  <si>
    <t>Doctoral financial aid</t>
  </si>
  <si>
    <t>SC0322</t>
  </si>
  <si>
    <t>SC0293</t>
  </si>
  <si>
    <t>SC0068</t>
  </si>
  <si>
    <t>SC0101</t>
  </si>
  <si>
    <t>Emergency Fund</t>
  </si>
  <si>
    <t>Student Other Support</t>
  </si>
  <si>
    <t>SC0471</t>
  </si>
  <si>
    <t>SC0309</t>
  </si>
  <si>
    <t>Fringe Benefit</t>
  </si>
  <si>
    <t>SC0426</t>
  </si>
  <si>
    <t>Employee Loans</t>
  </si>
  <si>
    <t>SC0429</t>
  </si>
  <si>
    <t>Endowment Capital Call</t>
  </si>
  <si>
    <t>SC0386</t>
  </si>
  <si>
    <t>SC0127</t>
  </si>
  <si>
    <t>SC0341</t>
  </si>
  <si>
    <t>SC0421</t>
  </si>
  <si>
    <t>Event Revenue Credit Card Fee</t>
  </si>
  <si>
    <t>SC0413</t>
  </si>
  <si>
    <t>SC0206</t>
  </si>
  <si>
    <t>Property and excise tax</t>
  </si>
  <si>
    <t>SC0358</t>
  </si>
  <si>
    <t>SC0267</t>
  </si>
  <si>
    <t>SC0268</t>
  </si>
  <si>
    <t>Extended Illness Administration</t>
  </si>
  <si>
    <t>SC0462</t>
  </si>
  <si>
    <t>SC0297</t>
  </si>
  <si>
    <t>SC0296</t>
  </si>
  <si>
    <t>Sponsored Programs Expense - Indirect</t>
  </si>
  <si>
    <t>SC0347</t>
  </si>
  <si>
    <t>SC0385</t>
  </si>
  <si>
    <t>Facilities Indirect Cost Transfer</t>
  </si>
  <si>
    <t>SC0460</t>
  </si>
  <si>
    <t>SC0203</t>
  </si>
  <si>
    <t>Other purchased services</t>
  </si>
  <si>
    <t>SC0457</t>
  </si>
  <si>
    <t>SC0253</t>
  </si>
  <si>
    <t>SC0256</t>
  </si>
  <si>
    <t>SC0257</t>
  </si>
  <si>
    <t>SC0259</t>
  </si>
  <si>
    <t>SC0258</t>
  </si>
  <si>
    <t>SC0443</t>
  </si>
  <si>
    <t>SC0243</t>
  </si>
  <si>
    <t>SC0226</t>
  </si>
  <si>
    <t>SC0225</t>
  </si>
  <si>
    <t>SC0227</t>
  </si>
  <si>
    <t>SC0315</t>
  </si>
  <si>
    <t>Fixed equipment</t>
  </si>
  <si>
    <t>SC0065</t>
  </si>
  <si>
    <t>SC0244</t>
  </si>
  <si>
    <t>SC0245</t>
  </si>
  <si>
    <t>SC0310</t>
  </si>
  <si>
    <t>SC0313</t>
  </si>
  <si>
    <t>SC0314</t>
  </si>
  <si>
    <t>Functional Allocation - Compensation</t>
  </si>
  <si>
    <t>Functional Allocation</t>
  </si>
  <si>
    <t>SC0435</t>
  </si>
  <si>
    <t>Functional Allocation - Depreciation</t>
  </si>
  <si>
    <t>SC0438</t>
  </si>
  <si>
    <t>Functional Allocation - Employee Benefits</t>
  </si>
  <si>
    <t>SC0436</t>
  </si>
  <si>
    <t>Functional Allocation - Interest</t>
  </si>
  <si>
    <t>SC0439</t>
  </si>
  <si>
    <t>Functional Allocation - Supplies, Services, and Other</t>
  </si>
  <si>
    <t>SC0440</t>
  </si>
  <si>
    <t>Functional Allocation - Utilities and General Repairs</t>
  </si>
  <si>
    <t>SC0437</t>
  </si>
  <si>
    <t>SC0128</t>
  </si>
  <si>
    <t>SC0118</t>
  </si>
  <si>
    <t>SC0359</t>
  </si>
  <si>
    <t>SC0113</t>
  </si>
  <si>
    <t>SC0099</t>
  </si>
  <si>
    <t>SC0233</t>
  </si>
  <si>
    <t>Gift and Annuity Liability</t>
  </si>
  <si>
    <t>SC0403</t>
  </si>
  <si>
    <t>Gift refund</t>
  </si>
  <si>
    <t>SC0422</t>
  </si>
  <si>
    <t>SC0120</t>
  </si>
  <si>
    <t>SC0279</t>
  </si>
  <si>
    <t>SC0280</t>
  </si>
  <si>
    <t>SC0300</t>
  </si>
  <si>
    <t>SC0084</t>
  </si>
  <si>
    <t>Health insurance (Inactive)</t>
  </si>
  <si>
    <t>SC0212</t>
  </si>
  <si>
    <t>SC0298</t>
  </si>
  <si>
    <t>SC0097</t>
  </si>
  <si>
    <t>Heller Conference Grant</t>
  </si>
  <si>
    <t>SC0469</t>
  </si>
  <si>
    <t>Hiatt Commuter Rail Reimbursement Grant</t>
  </si>
  <si>
    <t>SC0473</t>
  </si>
  <si>
    <t>Hiatt Internship Transpostation Grant</t>
  </si>
  <si>
    <t>SC0472</t>
  </si>
  <si>
    <t>HIatt Student Development Fund</t>
  </si>
  <si>
    <t>SC0474</t>
  </si>
  <si>
    <t>SC0078</t>
  </si>
  <si>
    <t>SC0086</t>
  </si>
  <si>
    <t>SC0082</t>
  </si>
  <si>
    <t>SC0475</t>
  </si>
  <si>
    <t>Insurance Expense</t>
  </si>
  <si>
    <t>SC0130</t>
  </si>
  <si>
    <t>Interdepartmental expenses</t>
  </si>
  <si>
    <t>SC0366</t>
  </si>
  <si>
    <t>SC0364</t>
  </si>
  <si>
    <t>SC0368</t>
  </si>
  <si>
    <t>SC0365</t>
  </si>
  <si>
    <t>SC0362</t>
  </si>
  <si>
    <t>SC0369</t>
  </si>
  <si>
    <t>SC0363</t>
  </si>
  <si>
    <t>SC0373</t>
  </si>
  <si>
    <t>SC0372</t>
  </si>
  <si>
    <t>SC0371</t>
  </si>
  <si>
    <t>SC0370</t>
  </si>
  <si>
    <t>SC0374</t>
  </si>
  <si>
    <t>SC0367</t>
  </si>
  <si>
    <t>SC0345</t>
  </si>
  <si>
    <t>SC0395</t>
  </si>
  <si>
    <t>SC0126</t>
  </si>
  <si>
    <t>SC0200</t>
  </si>
  <si>
    <t>SC0447</t>
  </si>
  <si>
    <t>SC0446</t>
  </si>
  <si>
    <t>SC0202</t>
  </si>
  <si>
    <t>SC0392</t>
  </si>
  <si>
    <t>SC0064</t>
  </si>
  <si>
    <t>SC0069</t>
  </si>
  <si>
    <t>SC0348</t>
  </si>
  <si>
    <t>Legal fees</t>
  </si>
  <si>
    <t>SC0083</t>
  </si>
  <si>
    <t>SC0425</t>
  </si>
  <si>
    <t>SC0219</t>
  </si>
  <si>
    <t>Library Only   Books Media And Subscriptions (Inactive)</t>
  </si>
  <si>
    <t>Books, Media, and Subscriptions</t>
  </si>
  <si>
    <t>SC0107</t>
  </si>
  <si>
    <t>SC0320</t>
  </si>
  <si>
    <t>SC0210</t>
  </si>
  <si>
    <t>SC0242</t>
  </si>
  <si>
    <t>SC0349</t>
  </si>
  <si>
    <t>SC0236</t>
  </si>
  <si>
    <t>SC0350</t>
  </si>
  <si>
    <t>SC0299</t>
  </si>
  <si>
    <t>SC0091</t>
  </si>
  <si>
    <t>SC0455</t>
  </si>
  <si>
    <t>SC0074</t>
  </si>
  <si>
    <t>SC0112</t>
  </si>
  <si>
    <t>SC0467</t>
  </si>
  <si>
    <t>SC0228</t>
  </si>
  <si>
    <t>Masters financial aid</t>
  </si>
  <si>
    <t>SC0323</t>
  </si>
  <si>
    <t>SC0246</t>
  </si>
  <si>
    <t>SC0076</t>
  </si>
  <si>
    <t>SC0234</t>
  </si>
  <si>
    <t>Minor Capital Equipment (Inactive)</t>
  </si>
  <si>
    <t>SC0061</t>
  </si>
  <si>
    <t>SC0208</t>
  </si>
  <si>
    <t>Miscellaneous Other Liability</t>
  </si>
  <si>
    <t>SC0407</t>
  </si>
  <si>
    <t>Miscellaneous Revenue Refund</t>
  </si>
  <si>
    <t>SC0411</t>
  </si>
  <si>
    <t>SC0444</t>
  </si>
  <si>
    <t>SC0062</t>
  </si>
  <si>
    <t>SC0420</t>
  </si>
  <si>
    <t>SC0419</t>
  </si>
  <si>
    <t>SC0043</t>
  </si>
  <si>
    <t>SC0468</t>
  </si>
  <si>
    <t>SC0453</t>
  </si>
  <si>
    <t>SC0230</t>
  </si>
  <si>
    <t>SC0106</t>
  </si>
  <si>
    <t>SC0274</t>
  </si>
  <si>
    <t>SC0275</t>
  </si>
  <si>
    <t>Notes Receivables</t>
  </si>
  <si>
    <t>Notes Receivable</t>
  </si>
  <si>
    <t>SC0452</t>
  </si>
  <si>
    <t>SC0231</t>
  </si>
  <si>
    <t>SC0094</t>
  </si>
  <si>
    <t>SC0433</t>
  </si>
  <si>
    <t>SC0456</t>
  </si>
  <si>
    <t>SC0427</t>
  </si>
  <si>
    <t>SC0441</t>
  </si>
  <si>
    <t>SC0454</t>
  </si>
  <si>
    <t>SC0476</t>
  </si>
  <si>
    <t>SC0111</t>
  </si>
  <si>
    <t>Other financial aid</t>
  </si>
  <si>
    <t>SC0324</t>
  </si>
  <si>
    <t>SC0342</t>
  </si>
  <si>
    <t>SC0351</t>
  </si>
  <si>
    <t>SC0105</t>
  </si>
  <si>
    <t>SC0115</t>
  </si>
  <si>
    <t>Taxes, fees, and licenses</t>
  </si>
  <si>
    <t>SC0352</t>
  </si>
  <si>
    <t>SC0077</t>
  </si>
  <si>
    <t>SC0307</t>
  </si>
  <si>
    <t>SC0377</t>
  </si>
  <si>
    <t>SC0375</t>
  </si>
  <si>
    <t>SC0378</t>
  </si>
  <si>
    <t>SC0376</t>
  </si>
  <si>
    <t>SC0432</t>
  </si>
  <si>
    <t>SC0110</t>
  </si>
  <si>
    <t>SC0424</t>
  </si>
  <si>
    <t>SC0119</t>
  </si>
  <si>
    <t>SC0085</t>
  </si>
  <si>
    <t>SC0241</t>
  </si>
  <si>
    <t>SC0240</t>
  </si>
  <si>
    <t>SC0262</t>
  </si>
  <si>
    <t>SC0209</t>
  </si>
  <si>
    <t>Prepaid Dental Insurance</t>
  </si>
  <si>
    <t>SC0428</t>
  </si>
  <si>
    <t>Prepaid Deposit</t>
  </si>
  <si>
    <t>SC0405</t>
  </si>
  <si>
    <t>Prepaid Library and Software Subscriptions</t>
  </si>
  <si>
    <t>SC0389</t>
  </si>
  <si>
    <t>Prepaid Other</t>
  </si>
  <si>
    <t>SC0406</t>
  </si>
  <si>
    <t>Prepaid Postage</t>
  </si>
  <si>
    <t>SC0398</t>
  </si>
  <si>
    <t>SC0108</t>
  </si>
  <si>
    <t>SC0092</t>
  </si>
  <si>
    <t>SC0087</t>
  </si>
  <si>
    <t>SC0098</t>
  </si>
  <si>
    <t>SC0340</t>
  </si>
  <si>
    <t>SC0343</t>
  </si>
  <si>
    <t>SC0070</t>
  </si>
  <si>
    <t>SC0289</t>
  </si>
  <si>
    <t>SC0287</t>
  </si>
  <si>
    <t>SC0291</t>
  </si>
  <si>
    <t>Relocation expenses</t>
  </si>
  <si>
    <t>SC0104</t>
  </si>
  <si>
    <t>SC0158</t>
  </si>
  <si>
    <t>SC0156</t>
  </si>
  <si>
    <t>SC0151</t>
  </si>
  <si>
    <t>SC0159</t>
  </si>
  <si>
    <t>SC0394</t>
  </si>
  <si>
    <t>SC0160</t>
  </si>
  <si>
    <t>SC0150</t>
  </si>
  <si>
    <t>SC0157</t>
  </si>
  <si>
    <t>SC0155</t>
  </si>
  <si>
    <t>SC0154</t>
  </si>
  <si>
    <t>SC0396</t>
  </si>
  <si>
    <t>SC0153</t>
  </si>
  <si>
    <t>SC0152</t>
  </si>
  <si>
    <t>SC0264</t>
  </si>
  <si>
    <t>SC0265</t>
  </si>
  <si>
    <t>SC0261</t>
  </si>
  <si>
    <t>SC0263</t>
  </si>
  <si>
    <t>SC0254</t>
  </si>
  <si>
    <t>SC0114</t>
  </si>
  <si>
    <t>Returned Check Fee</t>
  </si>
  <si>
    <t>SC0412</t>
  </si>
  <si>
    <t>SC0121</t>
  </si>
  <si>
    <t>SC0220</t>
  </si>
  <si>
    <t>SC0255</t>
  </si>
  <si>
    <t>SC0344</t>
  </si>
  <si>
    <t>SC0237</t>
  </si>
  <si>
    <t>SC0249</t>
  </si>
  <si>
    <t>SC0123</t>
  </si>
  <si>
    <t>SC0464</t>
  </si>
  <si>
    <t>SC0463</t>
  </si>
  <si>
    <t>SC0294</t>
  </si>
  <si>
    <t>SC0445</t>
  </si>
  <si>
    <t>SC0269</t>
  </si>
  <si>
    <t>SC0270</t>
  </si>
  <si>
    <t>Sponsored Programs Deferred Revenue</t>
  </si>
  <si>
    <t>SC0402</t>
  </si>
  <si>
    <t>SC0271</t>
  </si>
  <si>
    <t>SC0260</t>
  </si>
  <si>
    <t>SC0277</t>
  </si>
  <si>
    <t>SC0266</t>
  </si>
  <si>
    <t>SC0229</t>
  </si>
  <si>
    <t>Student Financial Aid - Clearing</t>
  </si>
  <si>
    <t>SC0451</t>
  </si>
  <si>
    <t>SC0416</t>
  </si>
  <si>
    <t>Student Health Insurance Premium</t>
  </si>
  <si>
    <t>Student Health Insurance Premium Liability</t>
  </si>
  <si>
    <t>SC0414</t>
  </si>
  <si>
    <t>SC0317</t>
  </si>
  <si>
    <t>SC0283</t>
  </si>
  <si>
    <t>Student Tuition - Clearing</t>
  </si>
  <si>
    <t>SC0401</t>
  </si>
  <si>
    <t>SC0282</t>
  </si>
  <si>
    <t>SC0278</t>
  </si>
  <si>
    <t>SC0284</t>
  </si>
  <si>
    <t>Study abroad provider</t>
  </si>
  <si>
    <t>SC0079</t>
  </si>
  <si>
    <t>SC0072</t>
  </si>
  <si>
    <t>SC0379</t>
  </si>
  <si>
    <t>SC0272</t>
  </si>
  <si>
    <t>SC0273</t>
  </si>
  <si>
    <t>SC0071</t>
  </si>
  <si>
    <t>SC0301</t>
  </si>
  <si>
    <t>SC0415</t>
  </si>
  <si>
    <t>SC0088</t>
  </si>
  <si>
    <t>SC0089</t>
  </si>
  <si>
    <t>Travel Advance</t>
  </si>
  <si>
    <t>SC0388</t>
  </si>
  <si>
    <t>SC0124</t>
  </si>
  <si>
    <t>SC0125</t>
  </si>
  <si>
    <t>SC0409</t>
  </si>
  <si>
    <t>SC0306</t>
  </si>
  <si>
    <t>SC0304</t>
  </si>
  <si>
    <t>SC0305</t>
  </si>
  <si>
    <t>SC0346</t>
  </si>
  <si>
    <t>SC0387</t>
  </si>
  <si>
    <t>Undergraduate financial aid</t>
  </si>
  <si>
    <t>SC0325</t>
  </si>
  <si>
    <t>SC0308</t>
  </si>
  <si>
    <t>SC0095</t>
  </si>
  <si>
    <t>SC0276</t>
  </si>
  <si>
    <t>SC0238</t>
  </si>
  <si>
    <t>SC0207</t>
  </si>
  <si>
    <t>SC0285</t>
  </si>
  <si>
    <t>SC0222</t>
  </si>
  <si>
    <t>SC0312</t>
  </si>
  <si>
    <t>SC0448</t>
  </si>
  <si>
    <t>SC0466</t>
  </si>
  <si>
    <t>SC0361</t>
  </si>
  <si>
    <t>SC0102</t>
  </si>
  <si>
    <t>SC0281</t>
  </si>
  <si>
    <t>SC0221</t>
  </si>
  <si>
    <t>SC0161</t>
  </si>
  <si>
    <t>Computer Hardware - SC0002</t>
  </si>
  <si>
    <t>Advertising and Marketing - SC0046</t>
  </si>
  <si>
    <t>Recruitment - SC0070</t>
  </si>
  <si>
    <t>Temporary Help Agencies - SC0071</t>
  </si>
  <si>
    <t>Subcontracts&lt;=25K - SC0072</t>
  </si>
  <si>
    <t>Maintenance and Service Contracts - SC0074</t>
  </si>
  <si>
    <t>Meals - SC0076</t>
  </si>
  <si>
    <t>Other University Event Expenses - SC0077</t>
  </si>
  <si>
    <t>Honoraria - SC0078</t>
  </si>
  <si>
    <t>Conferences And Workshops - SC0080</t>
  </si>
  <si>
    <t>Phone And Internet - SC0085</t>
  </si>
  <si>
    <t>Human Subject Pay - SC0086</t>
  </si>
  <si>
    <t>Prizes And Awards - SC0087</t>
  </si>
  <si>
    <t>Mail And Shipping - SC0091</t>
  </si>
  <si>
    <t>Priority Mail - SC0092</t>
  </si>
  <si>
    <t>Classroom And Academic Supplies - SC0093</t>
  </si>
  <si>
    <t>Office Supplies - SC0094</t>
  </si>
  <si>
    <t>General Repairs And Maintenance - SC0099</t>
  </si>
  <si>
    <t>Auto Allowance - SC0103</t>
  </si>
  <si>
    <t>Other Purchased Services - SC0105</t>
  </si>
  <si>
    <t>Non Library   Books Media And Subscriptions - SC0106</t>
  </si>
  <si>
    <t>Printing And Publications - SC0108</t>
  </si>
  <si>
    <t>Consultant Reimbursement - SC0109</t>
  </si>
  <si>
    <t>Organizational Dues And Memberships - SC0111</t>
  </si>
  <si>
    <t>Maintenance Supplies - SC0112</t>
  </si>
  <si>
    <t>Gasoline - SC0113</t>
  </si>
  <si>
    <t>Research Supplies - SC0114</t>
  </si>
  <si>
    <t>Other Supplies - SC0115</t>
  </si>
  <si>
    <t>Consultant Services - SC0117</t>
  </si>
  <si>
    <t>Travel Domestic - SC0124</t>
  </si>
  <si>
    <t>Travel Foreign - SC0125</t>
  </si>
  <si>
    <t>Reportable Leases and Rent - SC0150</t>
  </si>
  <si>
    <t>Reportable Consultant Services - SC0151</t>
  </si>
  <si>
    <t>Reportable Other Purchased Services - SC0155</t>
  </si>
  <si>
    <t>Reportable Honoraria - SC0160</t>
  </si>
  <si>
    <t>Lab Supplies - SC0202</t>
  </si>
  <si>
    <t>Miscellaneous - SC0208</t>
  </si>
  <si>
    <t>Dental insurance - SC0211</t>
  </si>
  <si>
    <t>Salaries and wages - SC0220</t>
  </si>
  <si>
    <t>Faculty Sabbatical - SC0257</t>
  </si>
  <si>
    <t>Work Study - SC0281</t>
  </si>
  <si>
    <t>Group Health Insurance - SC0300</t>
  </si>
  <si>
    <t>Fringe Distribution - SC0314</t>
  </si>
  <si>
    <t>Doctoral Financial Aid - SC0322</t>
  </si>
  <si>
    <t>Undergraduate Financial Aid - SC0325</t>
  </si>
  <si>
    <t>Sales and use tax - SC0344</t>
  </si>
  <si>
    <t>Facilities and Administration - SC0347</t>
  </si>
  <si>
    <t>Bank fees - SC0356</t>
  </si>
  <si>
    <t>Vision Insurance - SC0361</t>
  </si>
  <si>
    <t>Interdepartmental expense – machine shop - SC0362</t>
  </si>
  <si>
    <t>Interdepartmental expense – media support - SC0363</t>
  </si>
  <si>
    <t>Interdepartmental expense – lab - SC0365</t>
  </si>
  <si>
    <t>Interdepartmental expense – event services - SC0368</t>
  </si>
  <si>
    <t>Interdepartmental expense – maintenance - SC0369</t>
  </si>
  <si>
    <t>Interdepartmental expense – printing - SC0370</t>
  </si>
  <si>
    <t>Interdepartmental expense – other - SC0372</t>
  </si>
  <si>
    <t>Interdepartmental expense – no F&amp;A - SC0373</t>
  </si>
  <si>
    <t>Participant Support Cost Meals - SC0375</t>
  </si>
  <si>
    <t>Participant Support Cost Travel - SC0376</t>
  </si>
  <si>
    <t>Participant Support Cost Others - SC0378</t>
  </si>
  <si>
    <t>Subcontracts&gt;25K - SC0379</t>
  </si>
  <si>
    <t>Unallocated PCard charge - SC0387</t>
  </si>
  <si>
    <t>International Stipends - SC0395</t>
  </si>
  <si>
    <t>Trainee Tuition and Fees - SC0415</t>
  </si>
  <si>
    <t>Student Health Insurance - SC0416</t>
  </si>
  <si>
    <t>Moveable Equipment &gt; $5k - SC0419</t>
  </si>
  <si>
    <t>Moveable Equipment &lt; $5k - SC0420</t>
  </si>
  <si>
    <t>Library Books Media and Subscriptions - SC0425</t>
  </si>
  <si>
    <t>Software &gt; $5k - SC0463</t>
  </si>
  <si>
    <t>Software &lt;= $5K - SC0464</t>
  </si>
  <si>
    <t>Buildings - SC0040</t>
  </si>
  <si>
    <t>Natural Gas - SC0043</t>
  </si>
  <si>
    <t>Minor Capital Equipment (Inactive) - SC0061</t>
  </si>
  <si>
    <t>Moveable Equipment - SC0062</t>
  </si>
  <si>
    <t>Building Systems - SC0063</t>
  </si>
  <si>
    <t>Land - SC0064</t>
  </si>
  <si>
    <t>Fixed Equipment - SC0065</t>
  </si>
  <si>
    <t>Building Improvements - SC0066</t>
  </si>
  <si>
    <t>Electricity - SC0068</t>
  </si>
  <si>
    <t>Land Improvements - SC0069</t>
  </si>
  <si>
    <t>Audit Fees - SC0075</t>
  </si>
  <si>
    <t>Study Abroad Provider - SC0079</t>
  </si>
  <si>
    <t>Alcohol - SC0081</t>
  </si>
  <si>
    <t>Human Subject Retention Costs - SC0082</t>
  </si>
  <si>
    <t>Legal Fees - SC0083</t>
  </si>
  <si>
    <t>Hazardous Waste Disposal - SC0084</t>
  </si>
  <si>
    <t>Training - SC0088</t>
  </si>
  <si>
    <t>Trash Disposal - SC0089</t>
  </si>
  <si>
    <t>Dining Meal Plan - SC0090</t>
  </si>
  <si>
    <t>Uniforms - SC0095</t>
  </si>
  <si>
    <t>Club And Event Supplies - SC0096</t>
  </si>
  <si>
    <t>Heating Oil - SC0097</t>
  </si>
  <si>
    <t>Promotional Supplies - SC0098</t>
  </si>
  <si>
    <t>Carpet Repairs - SC0100</t>
  </si>
  <si>
    <t>Elevator Repairs - SC0101</t>
  </si>
  <si>
    <t>Water/Sewer - SC0102</t>
  </si>
  <si>
    <t>Relocation - SC0104</t>
  </si>
  <si>
    <t>Library Only   Books Media And Subscriptions (Inactive) - SC0107</t>
  </si>
  <si>
    <t>Periodicals - SC0110</t>
  </si>
  <si>
    <t>Furniture And Appliance Repairs - SC0118</t>
  </si>
  <si>
    <t>Pest And Animal Control - SC0119</t>
  </si>
  <si>
    <t>Glass Replacement - SC0120</t>
  </si>
  <si>
    <t>Roofing Repair - SC0121</t>
  </si>
  <si>
    <t>Software - SC0123</t>
  </si>
  <si>
    <t>International Visa - SC0126</t>
  </si>
  <si>
    <t>Equipment - SC0127</t>
  </si>
  <si>
    <t>Furniture - SC0128</t>
  </si>
  <si>
    <t>Insurance - SC0130</t>
  </si>
  <si>
    <t>Reportable Royalties - SC0152</t>
  </si>
  <si>
    <t>Reportable Recruitment - SC0153</t>
  </si>
  <si>
    <t>Reportable Prizes and Awards - SC0154</t>
  </si>
  <si>
    <t>Reportable Audit Fees - SC0156</t>
  </si>
  <si>
    <t>Reportable Legal Fees - SC0157</t>
  </si>
  <si>
    <t>Reportable Advertising and Marketing - SC0158</t>
  </si>
  <si>
    <t>Reportable Facilities Services - SC0159</t>
  </si>
  <si>
    <t>Year End Accruals - SC0161</t>
  </si>
  <si>
    <t>Investment Fees - SC0200</t>
  </si>
  <si>
    <t>Collections and Works of Art - SC0201</t>
  </si>
  <si>
    <t>Facilities Inventory - SC0203</t>
  </si>
  <si>
    <t>Event tickets inventory - SC0206</t>
  </si>
  <si>
    <t>Unrelated business income tax - SC0207</t>
  </si>
  <si>
    <t>Postage - SC0209</t>
  </si>
  <si>
    <t>Library subscriptions - SC0210</t>
  </si>
  <si>
    <t>Health insurance (Inactive) - SC0212</t>
  </si>
  <si>
    <t>Library Collection - SC0219</t>
  </si>
  <si>
    <t>Workers compensation - SC0221</t>
  </si>
  <si>
    <t>Vacation - SC0222</t>
  </si>
  <si>
    <t>403(b) Contribution - SC0223</t>
  </si>
  <si>
    <t>Federal income tax - SC0225</t>
  </si>
  <si>
    <t>Federal 1042 - SC0226</t>
  </si>
  <si>
    <t>FICA - SC0227</t>
  </si>
  <si>
    <t>Mass State income tax - SC0228</t>
  </si>
  <si>
    <t>State sales tax - SC0229</t>
  </si>
  <si>
    <t>New York State income tax - SC0230</t>
  </si>
  <si>
    <t>NYC State income tax - SC0231</t>
  </si>
  <si>
    <t>California State income tax - SC0232</t>
  </si>
  <si>
    <t>Georgia State income tax - SC0233</t>
  </si>
  <si>
    <t>Michigan State income tax - SC0234</t>
  </si>
  <si>
    <t>Disability insurance - SC0235</t>
  </si>
  <si>
    <t>Life insurance - SC0236</t>
  </si>
  <si>
    <t>Savings bonds - SC0237</t>
  </si>
  <si>
    <t>United Way - SC0238</t>
  </si>
  <si>
    <t>Contributions to Brandeis - SC0239</t>
  </si>
  <si>
    <t>Police union dues - SC0240</t>
  </si>
  <si>
    <t>Plant union dues - SC0241</t>
  </si>
  <si>
    <t>Library union dues - SC0242</t>
  </si>
  <si>
    <t>Family support - SC0243</t>
  </si>
  <si>
    <t>Flex dependent care - SC0244</t>
  </si>
  <si>
    <t>Flex health care - SC0245</t>
  </si>
  <si>
    <t>MBTA passes - SC0246</t>
  </si>
  <si>
    <t>Community works - SC0247</t>
  </si>
  <si>
    <t>Deferred compensation - SC0248</t>
  </si>
  <si>
    <t>Severance - SC0249</t>
  </si>
  <si>
    <t>Bond interest expenses - SC0251</t>
  </si>
  <si>
    <t>Faculty Full Time Summer Benefits - SC0253</t>
  </si>
  <si>
    <t>Research Faculty Benefits Eligible - SC0254</t>
  </si>
  <si>
    <t>Salary Limitation - SC0255</t>
  </si>
  <si>
    <t>Faculty Non Benefits Eligible - SC0256</t>
  </si>
  <si>
    <t>Faculty Salary Benefited - SC0258</t>
  </si>
  <si>
    <t>Faculty Salary Adjustment - SC0259</t>
  </si>
  <si>
    <t>Staff Salaries - SC0260</t>
  </si>
  <si>
    <t>Research Associate Benefits Eligible - SC0261</t>
  </si>
  <si>
    <t>Post Doctoral Associate - SC0262</t>
  </si>
  <si>
    <t>Research Associate Non Benefit Eligible - SC0263</t>
  </si>
  <si>
    <t>Research &amp; Tech Benefit Eligible - SC0264</t>
  </si>
  <si>
    <t>Research &amp; Tech Non Benefits - SC0265</t>
  </si>
  <si>
    <t>Staff Salary Not Benefited - SC0266</t>
  </si>
  <si>
    <t>Exempt Staff Benefits Eligible - SC0267</t>
  </si>
  <si>
    <t>Exempt Staff Non Benefits Eligible - SC0268</t>
  </si>
  <si>
    <t>Special Retirement - Benefit Eligible - SC0269</t>
  </si>
  <si>
    <t>Special Retirement - No Benefit - SC0270</t>
  </si>
  <si>
    <t>Staff Sabbatical - SC0271</t>
  </si>
  <si>
    <t>Temp - SC0272</t>
  </si>
  <si>
    <t>Temp Staff Non Benefit Eligible - SC0273</t>
  </si>
  <si>
    <t>Non-Exempt Staff Benefits Eligible - SC0274</t>
  </si>
  <si>
    <t>Non-Exempt Staff Non Benefts Eligible - SC0275</t>
  </si>
  <si>
    <t>Union With Benefits - SC0276</t>
  </si>
  <si>
    <t>Staff Salary Adjustment - SC0277</t>
  </si>
  <si>
    <t>Student Wages - SC0278</t>
  </si>
  <si>
    <t>Grad Assistant Non Benefits Eligible - SC0279</t>
  </si>
  <si>
    <t>Graduate Student No FICA - SC0280</t>
  </si>
  <si>
    <t>Student Wage Hourly - SC0282</t>
  </si>
  <si>
    <t>Student Support - SC0283</t>
  </si>
  <si>
    <t>Student Wages - Semi-Monthly - SC0284</t>
  </si>
  <si>
    <t>Vacancy Savings - SC0285</t>
  </si>
  <si>
    <t>1.5 Ot-Temp Staffnon Benefits - SC0286</t>
  </si>
  <si>
    <t>Reg Ot Non-Exempt Benefit Eligible - SC0287</t>
  </si>
  <si>
    <t>1.5 Ot Non Exempt Benefit Eligible - SC0288</t>
  </si>
  <si>
    <t>Reg Ot Non Exempt Non Benefit - SC0289</t>
  </si>
  <si>
    <t>1.5 Ot Non Exempt Non Benefit - SC0290</t>
  </si>
  <si>
    <t>Reg Ot Union Benefits Eligible - SC0291</t>
  </si>
  <si>
    <t>1.5 Ot Union Benefits Eligible - SC0292</t>
  </si>
  <si>
    <t>Double Ot Union Ben Eligible - SC0293</t>
  </si>
  <si>
    <t>Sot Student Wage Hourly - SC0294</t>
  </si>
  <si>
    <t>Extended Illness Non Exempt - SC0296</t>
  </si>
  <si>
    <t>Extended Illness Exempt - SC0297</t>
  </si>
  <si>
    <t>Healthcare Subsidy - SC0298</t>
  </si>
  <si>
    <t>MA Health Insurance - SC0299</t>
  </si>
  <si>
    <t>Trainee Health Insurance - SC0301</t>
  </si>
  <si>
    <t>Dental Premier Insurance - SC0302</t>
  </si>
  <si>
    <t>Cobra Administration - SC0303</t>
  </si>
  <si>
    <t>Tuition Dependent Benefit External - SC0304</t>
  </si>
  <si>
    <t>Tuition Dependent Benefit Internal - SC0305</t>
  </si>
  <si>
    <t>Tuition Benefit Internal - SC0306</t>
  </si>
  <si>
    <t>Out Of State Disability - SC0307</t>
  </si>
  <si>
    <t>Unemployment Compensation - SC0308</t>
  </si>
  <si>
    <t>Employee Assistance - SC0309</t>
  </si>
  <si>
    <t>Flex Plan Administration - SC0310</t>
  </si>
  <si>
    <t>Benefit Adjustment - SC0311</t>
  </si>
  <si>
    <t>Vacation Accrual - SC0312</t>
  </si>
  <si>
    <t>Fringe Adjustment - SC0313</t>
  </si>
  <si>
    <t>Fitness Benefit - SC0315</t>
  </si>
  <si>
    <t>Student Refunds - SC0317</t>
  </si>
  <si>
    <t>Library Services - SC0320</t>
  </si>
  <si>
    <t>Continuing program financial aid - SC0321</t>
  </si>
  <si>
    <t>Masters Financial Aid - SC0323</t>
  </si>
  <si>
    <t>Other Financial Aid - SC0324</t>
  </si>
  <si>
    <t>Car lease - SC0339</t>
  </si>
  <si>
    <t>Property lease - SC0340</t>
  </si>
  <si>
    <t>Equipment lease - SC0341</t>
  </si>
  <si>
    <t>Other lease and rentals - SC0342</t>
  </si>
  <si>
    <t>Real estate tax - SC0343</t>
  </si>
  <si>
    <t>Interfund transfer - SC0345</t>
  </si>
  <si>
    <t>Tuition discount - SC0346</t>
  </si>
  <si>
    <t>Lease interest - SC0348</t>
  </si>
  <si>
    <t>Licenses and permits - SC0349</t>
  </si>
  <si>
    <t>Line of credit interest - SC0350</t>
  </si>
  <si>
    <t>Other meeting expenses - SC0351</t>
  </si>
  <si>
    <t>Other taxes, fees, and licenses - SC0352</t>
  </si>
  <si>
    <t>Amortization of bond premium or discount - SC0353</t>
  </si>
  <si>
    <t>Amortization of debt issuance cost - SC0354</t>
  </si>
  <si>
    <t>Bad debt - SC0355</t>
  </si>
  <si>
    <t>Depreciation expense - SC0357</t>
  </si>
  <si>
    <t>Excise tax - SC0358</t>
  </si>
  <si>
    <t>Gain/loss on property disposal - SC0359</t>
  </si>
  <si>
    <t>Connecticut State Income Tax - SC0360</t>
  </si>
  <si>
    <t>Interdepartmental expense – computer repair - SC0364</t>
  </si>
  <si>
    <t>Interdepartmental expense – campus police - SC0366</t>
  </si>
  <si>
    <t>Interdepartmental expense – van rental - SC0367</t>
  </si>
  <si>
    <t>Interdepartmental expense – participant support cost - SC0371</t>
  </si>
  <si>
    <t>Interdepartmental expense – staff recruitment - SC0374</t>
  </si>
  <si>
    <t>Participant Support Cost Housing - SC0377</t>
  </si>
  <si>
    <t>Clearing Acct:  Travel  - SC0380</t>
  </si>
  <si>
    <t>Clearing Acct:  Dining - SC0381</t>
  </si>
  <si>
    <t>Clearing Acct:  Who Cash - SC0382</t>
  </si>
  <si>
    <t>Clearing Acct: Wells Fargo APC - SC0383</t>
  </si>
  <si>
    <t>Clearing Acct: Express Shipping - SC0384</t>
  </si>
  <si>
    <t>Facilities and Administration - Manual - SC0385</t>
  </si>
  <si>
    <t>Endowment Capital Call - SC0386</t>
  </si>
  <si>
    <t>Travel Advance - SC0388</t>
  </si>
  <si>
    <t>Prepaid Library and Software Subscriptions - SC0389</t>
  </si>
  <si>
    <t>Capital Lease Liability – Short Term - SC0390</t>
  </si>
  <si>
    <t>Amex Bill - SC0391</t>
  </si>
  <si>
    <t>Lab Supplies Inventory - SC0392</t>
  </si>
  <si>
    <t>Chesed Loan - SC0393</t>
  </si>
  <si>
    <t>Reportable General Repairs and Maintenance - SC0394</t>
  </si>
  <si>
    <t>Reportable Promotional Supplies - SC0396</t>
  </si>
  <si>
    <t>AR - Dining - SC0397</t>
  </si>
  <si>
    <t>Prepaid Postage - SC0398</t>
  </si>
  <si>
    <t>Alcohol Inventory - SC0399</t>
  </si>
  <si>
    <t>Computer Parts Inventory - SC0400</t>
  </si>
  <si>
    <t>Student Tuition - Clearing - SC0401</t>
  </si>
  <si>
    <t>Sponsored Programs Deferred Revenue - SC0402</t>
  </si>
  <si>
    <t>Gift and Annuity Liability - SC0403</t>
  </si>
  <si>
    <t>Audit and Tax Liability - SC0404</t>
  </si>
  <si>
    <t>Prepaid Deposit - SC0405</t>
  </si>
  <si>
    <t>Prepaid Other - SC0406</t>
  </si>
  <si>
    <t>Miscellaneous Other Liability - SC0407</t>
  </si>
  <si>
    <t>Capital Lease Liability - Long Term - SC0408</t>
  </si>
  <si>
    <t>Tuition Benefit External - SC0409</t>
  </si>
  <si>
    <t>Clearing Acct: Royalties - SC0410</t>
  </si>
  <si>
    <t>Miscellaneous Revenue Refund - SC0411</t>
  </si>
  <si>
    <t>Returned Check Fee - SC0412</t>
  </si>
  <si>
    <t>Event Revenue Credit Card Fee - SC0413</t>
  </si>
  <si>
    <t>Student Health Insurance Premium - SC0414</t>
  </si>
  <si>
    <t>Bond Principal Payments - SC0417</t>
  </si>
  <si>
    <t>Bond Interest Payments - SC0418</t>
  </si>
  <si>
    <t>Escheatment - SC0421</t>
  </si>
  <si>
    <t>Gift Refunds - SC0422</t>
  </si>
  <si>
    <t>Accrued Retirement Benefits - SC0423</t>
  </si>
  <si>
    <t>Perkins Expense Offset - SC0424</t>
  </si>
  <si>
    <t>Employee Deduction Adjustment - SC0426</t>
  </si>
  <si>
    <t>On the Spot Gift Card Inventory - SC0427</t>
  </si>
  <si>
    <t>Prepaid Dental Insurance - SC0428</t>
  </si>
  <si>
    <t>Employee Loans - SC0429</t>
  </si>
  <si>
    <t>457(b) Contribution - SC0430</t>
  </si>
  <si>
    <t>District of Columbia Income Tax - SC0431</t>
  </si>
  <si>
    <t>Pennsylvania State Income Tax - SC0432</t>
  </si>
  <si>
    <t>Ohio State Income Tax - SC0433</t>
  </si>
  <si>
    <t>Change in Value of Split Interest Agreements - SC0434</t>
  </si>
  <si>
    <t>Functional Allocation - Compensation - SC0435</t>
  </si>
  <si>
    <t>Functional Allocation - Employee Benefits - SC0436</t>
  </si>
  <si>
    <t>Functional Allocation - Utilities and General Repairs - SC0437</t>
  </si>
  <si>
    <t>Functional Allocation - Depreciation - SC0438</t>
  </si>
  <si>
    <t>Functional Allocation - Interest - SC0439</t>
  </si>
  <si>
    <t>Functional Allocation - Supplies, Services, and Other - SC0440</t>
  </si>
  <si>
    <t>Oregon State Income Tax - SC0441</t>
  </si>
  <si>
    <t>Arizona State Income Tax - SC0442</t>
  </si>
  <si>
    <t>Faculty Union Dues - SC0443</t>
  </si>
  <si>
    <t>Missouri State Withholding - SC0444</t>
  </si>
  <si>
    <t>South Carolina State Income Tax - SC0445</t>
  </si>
  <si>
    <t>Kentucky State Income Tax - SC0446</t>
  </si>
  <si>
    <t>Iowa State Income Tax - SC0447</t>
  </si>
  <si>
    <t>Vermont State Income Tax - SC0448</t>
  </si>
  <si>
    <t>Colorado State Income Tax - SC0449</t>
  </si>
  <si>
    <t>Accounts Receivable - Direct Loan - SC0450</t>
  </si>
  <si>
    <t>Student Financial Aid - Clearing - SC0451</t>
  </si>
  <si>
    <t>Notes Receivables - SC0452</t>
  </si>
  <si>
    <t>New Mexico State Income Tax - SC0453</t>
  </si>
  <si>
    <t>Oregon State Transit Tax - SC0454</t>
  </si>
  <si>
    <t>Maine State Income Tax - SC0455</t>
  </si>
  <si>
    <t>On the Spot Gift Card Expense - SC0456</t>
  </si>
  <si>
    <t>Facilities Moving Costs - SC0457</t>
  </si>
  <si>
    <t>Demolition Costs - SC0458</t>
  </si>
  <si>
    <t>Administration Indirect Cost Transfer - SC0459</t>
  </si>
  <si>
    <t>Facilities Indirect Cost Transfer - SC0460</t>
  </si>
  <si>
    <t>Bond Cost of Issuance Payments - SC0461</t>
  </si>
  <si>
    <t>Extended Illness Administration - SC0462</t>
  </si>
  <si>
    <t>CT Family and Medical Leave - SC0465</t>
  </si>
  <si>
    <t>Virginia State Withholding - SC0466</t>
  </si>
  <si>
    <t>Maryland State Withholding - SC0467</t>
  </si>
  <si>
    <t>New Jersey Tax Withholding - SC0468</t>
  </si>
  <si>
    <t>Heller Conference Grant - SC0469</t>
  </si>
  <si>
    <t>Catering - SC0470</t>
  </si>
  <si>
    <t>Emergency Fund - SC0471</t>
  </si>
  <si>
    <t>Hiatt Internship Transpostation Grant - SC0472</t>
  </si>
  <si>
    <t>Hiatt Commuter Rail Reimbursement Grant - SC0473</t>
  </si>
  <si>
    <t>HIatt Student Development Fund - SC0474</t>
  </si>
  <si>
    <t>Indiana Income Tax Withholding - SC0475</t>
  </si>
  <si>
    <t>Oregon Workers Benefit Fund Withholding - SC0476</t>
  </si>
  <si>
    <t>Allen Indiana County Tax Withholding - SC0477</t>
  </si>
  <si>
    <t>Year 3 Final Budget</t>
  </si>
  <si>
    <t>Year 4 Final Budget</t>
  </si>
  <si>
    <t>Year 5 Final Budget</t>
  </si>
  <si>
    <t>F&amp;A Type (MTDC/etc.):</t>
  </si>
  <si>
    <t>Budget Period Start Date:</t>
  </si>
  <si>
    <t>Instructions</t>
  </si>
  <si>
    <r>
      <rPr>
        <b/>
        <sz val="12"/>
        <rFont val="Times New Roman"/>
        <family val="1"/>
      </rPr>
      <t xml:space="preserve">3. Spend Categories </t>
    </r>
    <r>
      <rPr>
        <sz val="12"/>
        <rFont val="Times New Roman"/>
        <family val="1"/>
      </rPr>
      <t xml:space="preserve">- the first set of Spend Categories listed (first 65 rows on the New Spend Cat List tab), represents the set of Spend Categories that are most often used and are sorted alphabetically. 
All Spend Categories listed after that set represent other available Spend Categories but which are used less frequently, and are also sorted alphabetically. </t>
    </r>
  </si>
  <si>
    <t>Maintain Budget - Budget Period 2</t>
  </si>
  <si>
    <t>Maintain Budget - Budget Period 3</t>
  </si>
  <si>
    <t>Maintain Budget - Budget Period 4</t>
  </si>
  <si>
    <t>Maintain Budget - Budget Period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</si>
</sst>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3" x14ac:knownFonts="1">
    <font>
      <sz val="10"/>
      <name val="Arial"/>
      <family val="2"/>
    </font>
    <font>
      <sz val="11"/>
      <color theme="1"/>
      <name val="Calibri"/>
      <family val="2"/>
      <scheme val="minor"/>
    </font>
    <font>
      <sz val="10"/>
      <name val="Arial"/>
      <family val="2"/>
    </font>
    <font>
      <b/>
      <sz val="10"/>
      <name val="Arial"/>
      <family val="2"/>
    </font>
    <font>
      <sz val="10"/>
      <color rgb="FF000000"/>
      <name val="Times New Roman"/>
      <family val="1"/>
    </font>
    <font>
      <sz val="11"/>
      <color rgb="FF000000"/>
      <name val="Times New Roman"/>
      <family val="1"/>
    </font>
    <font>
      <sz val="10"/>
      <color theme="1" tint="0.34998626667073579"/>
      <name val="Times New Roman"/>
      <family val="1"/>
    </font>
    <font>
      <b/>
      <sz val="10"/>
      <color rgb="FF000000"/>
      <name val="Arial"/>
      <family val="2"/>
    </font>
    <font>
      <b/>
      <sz val="11"/>
      <color theme="1" tint="0.34998626667073579"/>
      <name val="Times New Roman"/>
      <family val="1"/>
    </font>
    <font>
      <b/>
      <sz val="11"/>
      <color rgb="FF000000"/>
      <name val="Times New Roman"/>
      <family val="1"/>
    </font>
    <font>
      <sz val="11"/>
      <color theme="1" tint="0.34998626667073579"/>
      <name val="Times New Roman"/>
      <family val="1"/>
    </font>
    <font>
      <sz val="10"/>
      <name val="Times New Roman"/>
      <family val="1"/>
    </font>
    <font>
      <sz val="12"/>
      <color rgb="FF222222"/>
      <name val="Times New Roman"/>
      <family val="1"/>
    </font>
    <font>
      <b/>
      <sz val="12"/>
      <color rgb="FF222222"/>
      <name val="Times New Roman"/>
      <family val="1"/>
    </font>
    <font>
      <b/>
      <sz val="14"/>
      <name val="Times New Roman"/>
      <family val="1"/>
    </font>
    <font>
      <sz val="11"/>
      <name val="Times New Roman"/>
      <family val="1"/>
    </font>
    <font>
      <b/>
      <sz val="16.5"/>
      <color rgb="FF010101"/>
      <name val="Times New Roman"/>
      <family val="1"/>
    </font>
    <font>
      <b/>
      <sz val="10"/>
      <color theme="1" tint="0.34998626667073579"/>
      <name val="Times New Roman"/>
      <family val="1"/>
    </font>
    <font>
      <b/>
      <sz val="14"/>
      <color rgb="FF010101"/>
      <name val="Times New Roman"/>
      <family val="1"/>
    </font>
    <font>
      <b/>
      <sz val="11"/>
      <color rgb="FF010101"/>
      <name val="Times New Roman"/>
      <family val="1"/>
    </font>
    <font>
      <b/>
      <sz val="12"/>
      <name val="Times New Roman"/>
      <family val="1"/>
    </font>
    <font>
      <sz val="12"/>
      <name val="Times New Roman"/>
      <family val="1"/>
    </font>
    <font>
      <b/>
      <sz val="10"/>
      <color rgb="FF000000"/>
      <name val="Times New Roman"/>
      <family val="1"/>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thin">
        <color auto="1"/>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auto="1"/>
      </right>
      <top style="thin">
        <color indexed="64"/>
      </top>
      <bottom/>
      <diagonal/>
    </border>
    <border>
      <left style="thin">
        <color indexed="64"/>
      </left>
      <right style="thin">
        <color auto="1"/>
      </right>
      <top/>
      <bottom/>
      <diagonal/>
    </border>
    <border>
      <left style="thin">
        <color indexed="64"/>
      </left>
      <right style="thin">
        <color auto="1"/>
      </right>
      <top/>
      <bottom style="thin">
        <color indexed="64"/>
      </bottom>
      <diagonal/>
    </border>
  </borders>
  <cellStyleXfs count="5">
    <xf numFmtId="0" fontId="0" fillId="0" borderId="0"/>
    <xf numFmtId="44" fontId="1" fillId="0" borderId="0" applyFont="0" applyFill="0" applyBorder="0" applyAlignment="0" applyProtection="0"/>
    <xf numFmtId="9" fontId="2" fillId="0" borderId="0" applyFont="0" applyFill="0" applyBorder="0" applyAlignment="0" applyProtection="0"/>
    <xf numFmtId="0" fontId="4" fillId="0" borderId="0"/>
    <xf numFmtId="43" fontId="2" fillId="0" borderId="0" applyFont="0" applyFill="0" applyBorder="0" applyAlignment="0" applyProtection="0"/>
  </cellStyleXfs>
  <cellXfs count="212">
    <xf numFmtId="0" fontId="0" fillId="0" borderId="0" xfId="0"/>
    <xf numFmtId="0" fontId="0" fillId="0" borderId="0" xfId="0" applyAlignment="1">
      <alignment vertical="top" wrapText="1"/>
    </xf>
    <xf numFmtId="0" fontId="4" fillId="0" borderId="0" xfId="3" applyFont="1" applyFill="1" applyBorder="1" applyAlignment="1">
      <alignment horizontal="left" vertical="top"/>
    </xf>
    <xf numFmtId="44" fontId="4" fillId="0" borderId="0" xfId="1" applyFont="1" applyFill="1" applyBorder="1" applyAlignment="1">
      <alignment horizontal="left" vertical="top"/>
    </xf>
    <xf numFmtId="44" fontId="4" fillId="0" borderId="0" xfId="1" applyFont="1" applyFill="1" applyBorder="1" applyAlignment="1">
      <alignment horizontal="right" vertical="top"/>
    </xf>
    <xf numFmtId="44" fontId="4" fillId="2" borderId="0" xfId="1" applyFont="1" applyFill="1" applyBorder="1" applyAlignment="1">
      <alignment horizontal="left" vertical="top"/>
    </xf>
    <xf numFmtId="0" fontId="4" fillId="2" borderId="0" xfId="3" applyFont="1" applyFill="1" applyBorder="1" applyAlignment="1">
      <alignment horizontal="left" vertical="top"/>
    </xf>
    <xf numFmtId="0" fontId="5" fillId="2" borderId="0" xfId="3" applyNumberFormat="1" applyFont="1" applyFill="1" applyBorder="1" applyAlignment="1">
      <alignment horizontal="center" vertical="top"/>
    </xf>
    <xf numFmtId="44" fontId="5" fillId="3" borderId="0" xfId="1" applyFont="1" applyFill="1" applyBorder="1" applyAlignment="1">
      <alignment horizontal="right" vertical="top"/>
    </xf>
    <xf numFmtId="44" fontId="5" fillId="3" borderId="3" xfId="1" applyFont="1" applyFill="1" applyBorder="1" applyAlignment="1">
      <alignment horizontal="right" vertical="top"/>
    </xf>
    <xf numFmtId="0" fontId="5" fillId="2" borderId="0" xfId="3" applyFont="1" applyFill="1" applyBorder="1" applyAlignment="1">
      <alignment horizontal="center" vertical="top"/>
    </xf>
    <xf numFmtId="44" fontId="9" fillId="2" borderId="2" xfId="1" applyFont="1" applyFill="1" applyBorder="1" applyAlignment="1">
      <alignment horizontal="right" vertical="top"/>
    </xf>
    <xf numFmtId="0" fontId="5" fillId="2" borderId="2" xfId="3" applyFont="1" applyFill="1" applyBorder="1" applyAlignment="1">
      <alignment horizontal="center" vertical="top"/>
    </xf>
    <xf numFmtId="0" fontId="5" fillId="2" borderId="2" xfId="3" applyNumberFormat="1" applyFont="1" applyFill="1" applyBorder="1" applyAlignment="1">
      <alignment horizontal="center" vertical="top"/>
    </xf>
    <xf numFmtId="44" fontId="5" fillId="3" borderId="2" xfId="1" applyFont="1" applyFill="1" applyBorder="1" applyAlignment="1">
      <alignment horizontal="right" vertical="top"/>
    </xf>
    <xf numFmtId="0" fontId="3" fillId="0" borderId="0" xfId="0" applyFont="1" applyAlignment="1">
      <alignment horizontal="center" vertical="top" wrapText="1"/>
    </xf>
    <xf numFmtId="0" fontId="10" fillId="3" borderId="0" xfId="3" applyNumberFormat="1" applyFont="1" applyFill="1" applyBorder="1" applyAlignment="1">
      <alignment horizontal="left" vertical="top" wrapText="1"/>
    </xf>
    <xf numFmtId="0" fontId="5" fillId="2" borderId="1" xfId="3" applyNumberFormat="1" applyFont="1" applyFill="1" applyBorder="1" applyAlignment="1">
      <alignment horizontal="center" vertical="top"/>
    </xf>
    <xf numFmtId="44" fontId="5" fillId="3" borderId="1" xfId="1" applyFont="1" applyFill="1" applyBorder="1" applyAlignment="1">
      <alignment horizontal="right" vertical="top"/>
    </xf>
    <xf numFmtId="0" fontId="5" fillId="2" borderId="0" xfId="3" applyFont="1" applyFill="1" applyBorder="1" applyAlignment="1">
      <alignment horizontal="left" vertical="center" wrapText="1"/>
    </xf>
    <xf numFmtId="0" fontId="10" fillId="2" borderId="0" xfId="3" applyNumberFormat="1" applyFont="1" applyFill="1" applyBorder="1" applyAlignment="1">
      <alignment horizontal="left" vertical="top"/>
    </xf>
    <xf numFmtId="0" fontId="5" fillId="2" borderId="3" xfId="3" applyFont="1" applyFill="1" applyBorder="1" applyAlignment="1">
      <alignment horizontal="left" vertical="center" wrapText="1"/>
    </xf>
    <xf numFmtId="0" fontId="10" fillId="2" borderId="3" xfId="3" applyFont="1" applyFill="1" applyBorder="1" applyAlignment="1">
      <alignment horizontal="left" vertical="top"/>
    </xf>
    <xf numFmtId="0" fontId="10" fillId="2" borderId="0" xfId="3" applyFont="1" applyFill="1" applyBorder="1" applyAlignment="1">
      <alignment horizontal="left" vertical="top"/>
    </xf>
    <xf numFmtId="0" fontId="5" fillId="2" borderId="2" xfId="3" applyFont="1" applyFill="1" applyBorder="1" applyAlignment="1">
      <alignment horizontal="left" vertical="top" wrapText="1"/>
    </xf>
    <xf numFmtId="0" fontId="10" fillId="3" borderId="0" xfId="3" applyNumberFormat="1" applyFont="1" applyFill="1" applyBorder="1" applyAlignment="1">
      <alignment horizontal="left" vertical="top"/>
    </xf>
    <xf numFmtId="0" fontId="10" fillId="3" borderId="0" xfId="3" applyFont="1" applyFill="1" applyBorder="1" applyAlignment="1">
      <alignment horizontal="left" vertical="top"/>
    </xf>
    <xf numFmtId="0" fontId="10" fillId="3" borderId="3" xfId="3" applyFont="1" applyFill="1" applyBorder="1" applyAlignment="1">
      <alignment horizontal="left" vertical="top"/>
    </xf>
    <xf numFmtId="0" fontId="5" fillId="2" borderId="0" xfId="3" applyNumberFormat="1" applyFont="1" applyFill="1" applyBorder="1" applyAlignment="1">
      <alignment horizontal="left" vertical="top"/>
    </xf>
    <xf numFmtId="4" fontId="6" fillId="2" borderId="0" xfId="3" applyNumberFormat="1" applyFont="1" applyFill="1" applyBorder="1" applyAlignment="1">
      <alignment horizontal="center" vertical="top" wrapText="1"/>
    </xf>
    <xf numFmtId="44" fontId="4" fillId="2" borderId="3" xfId="1" applyFont="1" applyFill="1" applyBorder="1" applyAlignment="1">
      <alignment horizontal="left" vertical="top"/>
    </xf>
    <xf numFmtId="0" fontId="4" fillId="2" borderId="8" xfId="3" applyFont="1" applyFill="1" applyBorder="1" applyAlignment="1">
      <alignment horizontal="left" vertical="top"/>
    </xf>
    <xf numFmtId="0" fontId="4" fillId="2" borderId="9" xfId="3" applyFont="1" applyFill="1" applyBorder="1" applyAlignment="1">
      <alignment horizontal="left" vertical="top"/>
    </xf>
    <xf numFmtId="44" fontId="4" fillId="0" borderId="1" xfId="1" applyFont="1" applyFill="1" applyBorder="1" applyAlignment="1">
      <alignment horizontal="right" vertical="top"/>
    </xf>
    <xf numFmtId="0" fontId="4" fillId="0" borderId="9" xfId="3" applyFont="1" applyFill="1" applyBorder="1" applyAlignment="1">
      <alignment horizontal="left" vertical="top"/>
    </xf>
    <xf numFmtId="0" fontId="5" fillId="2" borderId="3" xfId="3" applyFont="1" applyFill="1" applyBorder="1" applyAlignment="1">
      <alignment horizontal="center" vertical="center" wrapText="1"/>
    </xf>
    <xf numFmtId="0" fontId="10" fillId="2" borderId="3" xfId="3" applyNumberFormat="1" applyFont="1" applyFill="1" applyBorder="1" applyAlignment="1">
      <alignment horizontal="center" vertical="top"/>
    </xf>
    <xf numFmtId="0" fontId="10" fillId="3" borderId="3" xfId="3" applyNumberFormat="1" applyFont="1" applyFill="1" applyBorder="1" applyAlignment="1">
      <alignment horizontal="left" vertical="top"/>
    </xf>
    <xf numFmtId="0" fontId="5" fillId="2" borderId="3" xfId="3" applyNumberFormat="1" applyFont="1" applyFill="1" applyBorder="1" applyAlignment="1">
      <alignment horizontal="center" vertical="top"/>
    </xf>
    <xf numFmtId="0" fontId="5" fillId="2" borderId="1" xfId="3" applyFont="1" applyFill="1" applyBorder="1" applyAlignment="1">
      <alignment horizontal="left" vertical="center" wrapText="1"/>
    </xf>
    <xf numFmtId="0" fontId="10" fillId="2" borderId="1" xfId="3" applyNumberFormat="1" applyFont="1" applyFill="1" applyBorder="1" applyAlignment="1">
      <alignment horizontal="left" vertical="top"/>
    </xf>
    <xf numFmtId="0" fontId="10" fillId="3" borderId="1" xfId="3" applyNumberFormat="1" applyFont="1" applyFill="1" applyBorder="1" applyAlignment="1">
      <alignment horizontal="left" vertical="top"/>
    </xf>
    <xf numFmtId="0" fontId="11" fillId="0" borderId="0" xfId="0" applyFont="1"/>
    <xf numFmtId="0" fontId="4" fillId="2" borderId="4" xfId="3" applyFont="1" applyFill="1" applyBorder="1" applyAlignment="1">
      <alignment horizontal="left" vertical="top"/>
    </xf>
    <xf numFmtId="0" fontId="4" fillId="2" borderId="3" xfId="3" applyFont="1" applyFill="1" applyBorder="1" applyAlignment="1">
      <alignment horizontal="left" vertical="top"/>
    </xf>
    <xf numFmtId="0" fontId="4" fillId="2" borderId="5" xfId="3" applyFont="1" applyFill="1" applyBorder="1" applyAlignment="1">
      <alignment horizontal="left" vertical="top"/>
    </xf>
    <xf numFmtId="0" fontId="15" fillId="2" borderId="8" xfId="0" applyFont="1" applyFill="1" applyBorder="1" applyAlignment="1"/>
    <xf numFmtId="0" fontId="15" fillId="2" borderId="0" xfId="0" applyFont="1" applyFill="1" applyBorder="1" applyAlignment="1">
      <alignment horizontal="left"/>
    </xf>
    <xf numFmtId="0" fontId="15" fillId="2" borderId="0" xfId="0" applyFont="1" applyFill="1" applyBorder="1"/>
    <xf numFmtId="0" fontId="15" fillId="2" borderId="0" xfId="0" applyNumberFormat="1" applyFont="1" applyFill="1" applyBorder="1" applyAlignment="1">
      <alignment horizontal="left"/>
    </xf>
    <xf numFmtId="44" fontId="15" fillId="2" borderId="0" xfId="1" applyFont="1" applyFill="1" applyBorder="1"/>
    <xf numFmtId="0" fontId="11" fillId="2" borderId="0" xfId="0" applyFont="1" applyFill="1" applyBorder="1"/>
    <xf numFmtId="0" fontId="11" fillId="2" borderId="9" xfId="0" applyFont="1" applyFill="1" applyBorder="1"/>
    <xf numFmtId="0" fontId="15" fillId="2" borderId="0" xfId="0" applyFont="1" applyFill="1" applyBorder="1" applyAlignment="1">
      <alignment horizontal="left" vertical="top"/>
    </xf>
    <xf numFmtId="0" fontId="15" fillId="2" borderId="0" xfId="0" applyNumberFormat="1" applyFont="1" applyFill="1" applyBorder="1" applyAlignment="1"/>
    <xf numFmtId="44" fontId="15" fillId="2" borderId="0" xfId="1" applyFont="1" applyFill="1" applyBorder="1" applyAlignment="1"/>
    <xf numFmtId="0" fontId="15" fillId="2" borderId="0" xfId="0" applyFont="1" applyFill="1" applyBorder="1" applyAlignment="1"/>
    <xf numFmtId="0" fontId="11" fillId="2" borderId="0" xfId="0" applyFont="1" applyFill="1" applyBorder="1" applyAlignment="1"/>
    <xf numFmtId="0" fontId="15" fillId="2" borderId="0" xfId="0" applyFont="1" applyFill="1" applyBorder="1" applyAlignment="1">
      <alignment vertical="top" wrapText="1"/>
    </xf>
    <xf numFmtId="0" fontId="15" fillId="2" borderId="0" xfId="0" applyFont="1" applyFill="1" applyBorder="1" applyAlignment="1">
      <alignment horizontal="left" vertical="top" wrapText="1"/>
    </xf>
    <xf numFmtId="0" fontId="4" fillId="2" borderId="8" xfId="3" applyFont="1" applyFill="1" applyBorder="1" applyAlignment="1">
      <alignment horizontal="left" vertical="top" wrapText="1" indent="1"/>
    </xf>
    <xf numFmtId="0" fontId="4" fillId="2" borderId="0" xfId="3" applyFont="1" applyFill="1" applyBorder="1" applyAlignment="1">
      <alignment horizontal="left" vertical="top" wrapText="1" indent="1"/>
    </xf>
    <xf numFmtId="0" fontId="17" fillId="2" borderId="0" xfId="3" applyFont="1" applyFill="1" applyBorder="1" applyAlignment="1">
      <alignment horizontal="center" vertical="top" wrapText="1"/>
    </xf>
    <xf numFmtId="0" fontId="4" fillId="2" borderId="8" xfId="3" applyFont="1" applyFill="1" applyBorder="1" applyAlignment="1">
      <alignment horizontal="left" vertical="top" wrapText="1" indent="7"/>
    </xf>
    <xf numFmtId="0" fontId="4" fillId="2" borderId="0" xfId="3" applyFont="1" applyFill="1" applyBorder="1" applyAlignment="1">
      <alignment horizontal="left" vertical="top" wrapText="1" indent="7"/>
    </xf>
    <xf numFmtId="0" fontId="4" fillId="2" borderId="0" xfId="3" applyFont="1" applyFill="1" applyBorder="1" applyAlignment="1">
      <alignment horizontal="center" vertical="top" wrapText="1"/>
    </xf>
    <xf numFmtId="0" fontId="4" fillId="0" borderId="0" xfId="3" applyFont="1" applyFill="1" applyBorder="1" applyAlignment="1">
      <alignment horizontal="center" vertical="top"/>
    </xf>
    <xf numFmtId="0" fontId="4" fillId="2" borderId="0" xfId="3" applyFont="1" applyFill="1" applyBorder="1" applyAlignment="1">
      <alignment horizontal="center" vertical="top"/>
    </xf>
    <xf numFmtId="0" fontId="4" fillId="0" borderId="0" xfId="3" applyFont="1" applyFill="1" applyBorder="1" applyAlignment="1">
      <alignment horizontal="right" vertical="top"/>
    </xf>
    <xf numFmtId="0" fontId="4" fillId="0" borderId="8" xfId="3" applyFont="1" applyFill="1" applyBorder="1" applyAlignment="1">
      <alignment horizontal="center" vertical="top"/>
    </xf>
    <xf numFmtId="0" fontId="4" fillId="0" borderId="6" xfId="3" applyFont="1" applyFill="1" applyBorder="1" applyAlignment="1">
      <alignment horizontal="left" vertical="top"/>
    </xf>
    <xf numFmtId="0" fontId="4" fillId="0" borderId="1" xfId="3" applyFont="1" applyFill="1" applyBorder="1" applyAlignment="1">
      <alignment horizontal="left" vertical="top"/>
    </xf>
    <xf numFmtId="0" fontId="4" fillId="0" borderId="1" xfId="3" applyFont="1" applyFill="1" applyBorder="1" applyAlignment="1">
      <alignment horizontal="right" vertical="top"/>
    </xf>
    <xf numFmtId="0" fontId="4" fillId="0" borderId="7" xfId="3" applyFont="1" applyFill="1" applyBorder="1" applyAlignment="1">
      <alignment horizontal="left" vertical="top"/>
    </xf>
    <xf numFmtId="0" fontId="15" fillId="6" borderId="0" xfId="0" applyFont="1" applyFill="1" applyBorder="1" applyAlignment="1">
      <alignment horizontal="left"/>
    </xf>
    <xf numFmtId="0" fontId="9" fillId="6" borderId="1" xfId="3" applyNumberFormat="1" applyFont="1" applyFill="1" applyBorder="1" applyAlignment="1">
      <alignment horizontal="left" vertical="top"/>
    </xf>
    <xf numFmtId="0" fontId="9" fillId="6" borderId="1" xfId="3" applyNumberFormat="1" applyFont="1" applyFill="1" applyBorder="1" applyAlignment="1">
      <alignment horizontal="left" vertical="top" wrapText="1"/>
    </xf>
    <xf numFmtId="44" fontId="9" fillId="6" borderId="1" xfId="1" applyFont="1" applyFill="1" applyBorder="1" applyAlignment="1">
      <alignment horizontal="center" vertical="top"/>
    </xf>
    <xf numFmtId="0" fontId="9" fillId="6" borderId="1" xfId="3" applyFont="1" applyFill="1" applyBorder="1" applyAlignment="1">
      <alignment horizontal="center" vertical="top"/>
    </xf>
    <xf numFmtId="0" fontId="9" fillId="6" borderId="7" xfId="3" applyFont="1" applyFill="1" applyBorder="1" applyAlignment="1">
      <alignment horizontal="center" vertical="top"/>
    </xf>
    <xf numFmtId="0" fontId="5" fillId="6" borderId="0" xfId="3" applyFont="1" applyFill="1" applyBorder="1" applyAlignment="1">
      <alignment horizontal="center" vertical="center" wrapText="1"/>
    </xf>
    <xf numFmtId="0" fontId="5" fillId="6" borderId="8" xfId="3" applyFont="1" applyFill="1" applyBorder="1" applyAlignment="1">
      <alignment horizontal="center" vertical="center" wrapText="1"/>
    </xf>
    <xf numFmtId="0" fontId="21" fillId="0" borderId="0" xfId="0" applyFont="1"/>
    <xf numFmtId="0" fontId="15" fillId="6" borderId="0" xfId="0" applyFont="1" applyFill="1" applyBorder="1" applyAlignment="1">
      <alignment horizontal="left"/>
    </xf>
    <xf numFmtId="0" fontId="10" fillId="3" borderId="0" xfId="3" applyNumberFormat="1" applyFont="1" applyFill="1" applyBorder="1" applyAlignment="1">
      <alignment horizontal="left" vertical="top"/>
    </xf>
    <xf numFmtId="0" fontId="10" fillId="3" borderId="1" xfId="3" applyNumberFormat="1" applyFont="1" applyFill="1" applyBorder="1" applyAlignment="1">
      <alignment horizontal="left" vertical="top"/>
    </xf>
    <xf numFmtId="0" fontId="15" fillId="2" borderId="0" xfId="0" applyFont="1" applyFill="1" applyBorder="1" applyAlignment="1">
      <alignment horizontal="left" vertical="top"/>
    </xf>
    <xf numFmtId="0" fontId="10" fillId="3" borderId="0" xfId="3" applyFont="1" applyFill="1" applyBorder="1" applyAlignment="1">
      <alignment horizontal="left" vertical="top"/>
    </xf>
    <xf numFmtId="0" fontId="10" fillId="3" borderId="3" xfId="3" applyFont="1" applyFill="1" applyBorder="1" applyAlignment="1">
      <alignment horizontal="left" vertical="top"/>
    </xf>
    <xf numFmtId="0" fontId="5" fillId="2" borderId="0" xfId="3" applyNumberFormat="1" applyFont="1" applyFill="1" applyBorder="1" applyAlignment="1">
      <alignment horizontal="left" vertical="top"/>
    </xf>
    <xf numFmtId="0" fontId="5" fillId="2" borderId="0" xfId="3" applyFont="1" applyFill="1" applyBorder="1" applyAlignment="1">
      <alignment horizontal="left" vertical="top"/>
    </xf>
    <xf numFmtId="0" fontId="17" fillId="2" borderId="0" xfId="3" applyFont="1" applyFill="1" applyBorder="1" applyAlignment="1">
      <alignment horizontal="center" vertical="top" wrapText="1"/>
    </xf>
    <xf numFmtId="4" fontId="6" fillId="2" borderId="0" xfId="3" applyNumberFormat="1" applyFont="1" applyFill="1" applyBorder="1" applyAlignment="1">
      <alignment horizontal="center" vertical="top" wrapText="1"/>
    </xf>
    <xf numFmtId="0" fontId="9" fillId="6" borderId="1" xfId="3" applyNumberFormat="1" applyFont="1" applyFill="1" applyBorder="1" applyAlignment="1">
      <alignment horizontal="center" vertical="top"/>
    </xf>
    <xf numFmtId="0" fontId="10" fillId="3" borderId="3" xfId="3" applyNumberFormat="1" applyFont="1" applyFill="1" applyBorder="1" applyAlignment="1">
      <alignment horizontal="left" vertical="top"/>
    </xf>
    <xf numFmtId="0" fontId="9" fillId="6" borderId="1" xfId="3" applyFont="1" applyFill="1" applyBorder="1" applyAlignment="1">
      <alignment horizontal="center" wrapText="1"/>
    </xf>
    <xf numFmtId="0" fontId="4" fillId="0" borderId="8" xfId="3" applyFont="1" applyFill="1" applyBorder="1" applyAlignment="1">
      <alignment horizontal="center" vertical="top"/>
    </xf>
    <xf numFmtId="0" fontId="4" fillId="0" borderId="0" xfId="3" applyFont="1" applyFill="1" applyBorder="1" applyAlignment="1">
      <alignment horizontal="center" vertical="top"/>
    </xf>
    <xf numFmtId="0" fontId="9" fillId="6" borderId="8" xfId="3" applyFont="1" applyFill="1" applyBorder="1" applyAlignment="1">
      <alignment horizontal="center" vertical="center" wrapText="1"/>
    </xf>
    <xf numFmtId="0" fontId="9" fillId="6" borderId="0" xfId="3" applyFont="1" applyFill="1" applyBorder="1" applyAlignment="1">
      <alignment horizontal="center" vertical="center" wrapText="1"/>
    </xf>
    <xf numFmtId="0" fontId="21" fillId="4" borderId="0" xfId="0" applyFont="1" applyFill="1" applyAlignment="1">
      <alignment vertical="top" wrapText="1"/>
    </xf>
    <xf numFmtId="0" fontId="21" fillId="5" borderId="0" xfId="0" applyFont="1" applyFill="1" applyAlignment="1">
      <alignment vertical="top" wrapText="1"/>
    </xf>
    <xf numFmtId="0" fontId="21" fillId="0" borderId="0" xfId="0" applyFont="1" applyAlignment="1">
      <alignment wrapText="1"/>
    </xf>
    <xf numFmtId="0" fontId="7" fillId="0" borderId="0" xfId="0" applyFont="1" applyFill="1" applyAlignment="1">
      <alignment horizontal="center" vertical="top" wrapText="1"/>
    </xf>
    <xf numFmtId="0" fontId="21" fillId="0" borderId="0" xfId="0" applyFont="1" applyFill="1" applyAlignment="1">
      <alignment vertical="top" wrapText="1"/>
    </xf>
    <xf numFmtId="0" fontId="0" fillId="0" borderId="0" xfId="0" applyFill="1"/>
    <xf numFmtId="0" fontId="9" fillId="2" borderId="0" xfId="3" applyFont="1" applyFill="1" applyBorder="1" applyAlignment="1">
      <alignment horizontal="left" vertical="center" wrapText="1"/>
    </xf>
    <xf numFmtId="0" fontId="9" fillId="2" borderId="0" xfId="3" applyNumberFormat="1" applyFont="1" applyFill="1" applyBorder="1" applyAlignment="1">
      <alignment horizontal="left" vertical="top"/>
    </xf>
    <xf numFmtId="0" fontId="8" fillId="3" borderId="0" xfId="3" applyNumberFormat="1" applyFont="1" applyFill="1" applyBorder="1" applyAlignment="1">
      <alignment horizontal="left" vertical="top"/>
    </xf>
    <xf numFmtId="0" fontId="8" fillId="2" borderId="0" xfId="3" applyNumberFormat="1" applyFont="1" applyFill="1" applyBorder="1" applyAlignment="1">
      <alignment horizontal="left" vertical="top"/>
    </xf>
    <xf numFmtId="0" fontId="9" fillId="2" borderId="0" xfId="3" applyNumberFormat="1" applyFont="1" applyFill="1" applyBorder="1" applyAlignment="1">
      <alignment horizontal="center" vertical="top"/>
    </xf>
    <xf numFmtId="44" fontId="9" fillId="3" borderId="0" xfId="1" applyFont="1" applyFill="1" applyBorder="1" applyAlignment="1">
      <alignment horizontal="right" vertical="top"/>
    </xf>
    <xf numFmtId="0" fontId="22" fillId="0" borderId="0" xfId="3" applyFont="1" applyFill="1" applyBorder="1" applyAlignment="1">
      <alignment horizontal="left" vertical="top"/>
    </xf>
    <xf numFmtId="0" fontId="9" fillId="2" borderId="3" xfId="3" applyFont="1" applyFill="1" applyBorder="1" applyAlignment="1">
      <alignment horizontal="left" vertical="center" wrapText="1"/>
    </xf>
    <xf numFmtId="0" fontId="9" fillId="2" borderId="3" xfId="3" applyFont="1" applyFill="1" applyBorder="1" applyAlignment="1">
      <alignment horizontal="left" vertical="top"/>
    </xf>
    <xf numFmtId="0" fontId="8" fillId="3" borderId="3" xfId="3" applyFont="1" applyFill="1" applyBorder="1" applyAlignment="1">
      <alignment horizontal="left" vertical="top"/>
    </xf>
    <xf numFmtId="0" fontId="8" fillId="2" borderId="3" xfId="3" applyFont="1" applyFill="1" applyBorder="1" applyAlignment="1">
      <alignment horizontal="left" vertical="top"/>
    </xf>
    <xf numFmtId="0" fontId="9" fillId="2" borderId="3" xfId="3" applyFont="1" applyFill="1" applyBorder="1" applyAlignment="1">
      <alignment horizontal="center" vertical="top"/>
    </xf>
    <xf numFmtId="0" fontId="9" fillId="2" borderId="3" xfId="3" applyNumberFormat="1" applyFont="1" applyFill="1" applyBorder="1" applyAlignment="1">
      <alignment horizontal="center" vertical="top"/>
    </xf>
    <xf numFmtId="44" fontId="9" fillId="3" borderId="3" xfId="1" applyFont="1" applyFill="1" applyBorder="1" applyAlignment="1">
      <alignment horizontal="right" vertical="top"/>
    </xf>
    <xf numFmtId="0" fontId="9" fillId="6" borderId="3" xfId="3" applyFont="1" applyFill="1" applyBorder="1" applyAlignment="1">
      <alignment horizontal="center" wrapText="1"/>
    </xf>
    <xf numFmtId="44" fontId="9" fillId="6" borderId="3" xfId="1" applyFont="1" applyFill="1" applyBorder="1" applyAlignment="1">
      <alignment horizontal="center" vertical="top" wrapText="1"/>
    </xf>
    <xf numFmtId="0" fontId="9" fillId="6" borderId="3" xfId="3" applyFont="1" applyFill="1" applyBorder="1" applyAlignment="1">
      <alignment horizontal="center" vertical="top" wrapText="1"/>
    </xf>
    <xf numFmtId="0" fontId="9" fillId="6" borderId="5" xfId="3" applyFont="1" applyFill="1" applyBorder="1" applyAlignment="1">
      <alignment horizontal="center" vertical="top" wrapText="1"/>
    </xf>
    <xf numFmtId="0" fontId="12" fillId="0" borderId="12" xfId="0" applyFont="1" applyBorder="1" applyAlignment="1">
      <alignment vertical="center" wrapText="1"/>
    </xf>
    <xf numFmtId="43" fontId="20" fillId="0" borderId="0" xfId="4" applyFont="1" applyFill="1" applyAlignment="1">
      <alignment horizontal="center" vertical="center" wrapText="1"/>
    </xf>
    <xf numFmtId="43" fontId="21" fillId="0" borderId="0" xfId="4" applyFont="1" applyFill="1"/>
    <xf numFmtId="0" fontId="20" fillId="0" borderId="10"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2" xfId="0" applyFont="1" applyBorder="1" applyAlignment="1">
      <alignment wrapText="1"/>
    </xf>
    <xf numFmtId="0" fontId="20" fillId="2" borderId="12" xfId="0" applyFont="1" applyFill="1" applyBorder="1" applyAlignment="1">
      <alignment wrapText="1"/>
    </xf>
    <xf numFmtId="0" fontId="21" fillId="0" borderId="12" xfId="0" applyFont="1" applyBorder="1" applyAlignment="1">
      <alignment wrapText="1"/>
    </xf>
    <xf numFmtId="44" fontId="5" fillId="2" borderId="13" xfId="1" applyFont="1" applyFill="1" applyBorder="1" applyAlignment="1">
      <alignment horizontal="left" vertical="top"/>
    </xf>
    <xf numFmtId="44" fontId="5" fillId="2" borderId="14" xfId="1" applyFont="1" applyFill="1" applyBorder="1" applyAlignment="1">
      <alignment horizontal="left" vertical="top"/>
    </xf>
    <xf numFmtId="44" fontId="5" fillId="2" borderId="15" xfId="1" applyFont="1" applyFill="1" applyBorder="1" applyAlignment="1">
      <alignment horizontal="left" vertical="top"/>
    </xf>
    <xf numFmtId="44" fontId="9" fillId="0" borderId="14" xfId="1" applyFont="1" applyFill="1" applyBorder="1" applyAlignment="1">
      <alignment horizontal="right" vertical="top"/>
    </xf>
    <xf numFmtId="0" fontId="4" fillId="0" borderId="14" xfId="3" applyFont="1" applyFill="1" applyBorder="1" applyAlignment="1">
      <alignment horizontal="left" vertical="top"/>
    </xf>
    <xf numFmtId="44" fontId="5" fillId="0" borderId="13" xfId="1" applyFont="1" applyFill="1" applyBorder="1" applyAlignment="1">
      <alignment horizontal="right" vertical="top"/>
    </xf>
    <xf numFmtId="44" fontId="5" fillId="0" borderId="14" xfId="1" applyFont="1" applyFill="1" applyBorder="1" applyAlignment="1">
      <alignment horizontal="right" vertical="top"/>
    </xf>
    <xf numFmtId="44" fontId="9" fillId="0" borderId="13" xfId="1" applyFont="1" applyFill="1" applyBorder="1" applyAlignment="1">
      <alignment horizontal="right" vertical="top"/>
    </xf>
    <xf numFmtId="44" fontId="9" fillId="2" borderId="12" xfId="1" applyFont="1" applyFill="1" applyBorder="1" applyAlignment="1">
      <alignment horizontal="right" vertical="top"/>
    </xf>
    <xf numFmtId="44" fontId="5" fillId="0" borderId="12" xfId="1" applyFont="1" applyFill="1" applyBorder="1" applyAlignment="1">
      <alignment horizontal="right" vertical="top"/>
    </xf>
    <xf numFmtId="44" fontId="9" fillId="0" borderId="12" xfId="1" applyFont="1" applyFill="1" applyBorder="1" applyAlignment="1">
      <alignment horizontal="right" vertical="top"/>
    </xf>
    <xf numFmtId="44" fontId="5" fillId="0" borderId="14" xfId="1" applyFont="1" applyFill="1" applyBorder="1" applyAlignment="1">
      <alignment horizontal="left" vertical="top"/>
    </xf>
    <xf numFmtId="44" fontId="4" fillId="0" borderId="0" xfId="3" applyNumberFormat="1" applyFont="1" applyFill="1" applyBorder="1" applyAlignment="1">
      <alignment horizontal="left" vertical="top"/>
    </xf>
    <xf numFmtId="0" fontId="11" fillId="0" borderId="0" xfId="0" applyFont="1" applyFill="1" applyBorder="1"/>
    <xf numFmtId="0" fontId="11" fillId="0" borderId="0" xfId="0" applyFont="1" applyFill="1"/>
    <xf numFmtId="0" fontId="20" fillId="7" borderId="2" xfId="0" applyFont="1" applyFill="1" applyBorder="1" applyAlignment="1">
      <alignment horizontal="center" vertical="center" wrapText="1"/>
    </xf>
    <xf numFmtId="0" fontId="20" fillId="7" borderId="11" xfId="0" applyFont="1" applyFill="1" applyBorder="1" applyAlignment="1">
      <alignment horizontal="center" vertical="center" wrapText="1"/>
    </xf>
    <xf numFmtId="0" fontId="5" fillId="2" borderId="0" xfId="3" applyNumberFormat="1" applyFont="1" applyFill="1" applyBorder="1" applyAlignment="1">
      <alignment horizontal="left" vertical="top"/>
    </xf>
    <xf numFmtId="0" fontId="4" fillId="0" borderId="8" xfId="3" applyFont="1" applyFill="1" applyBorder="1" applyAlignment="1">
      <alignment horizontal="center" vertical="top"/>
    </xf>
    <xf numFmtId="0" fontId="4" fillId="0" borderId="0" xfId="3" applyFont="1" applyFill="1" applyBorder="1" applyAlignment="1">
      <alignment horizontal="center" vertical="top"/>
    </xf>
    <xf numFmtId="0" fontId="9" fillId="6" borderId="4" xfId="3" applyFont="1" applyFill="1" applyBorder="1" applyAlignment="1">
      <alignment horizontal="center" vertical="center" wrapText="1"/>
    </xf>
    <xf numFmtId="0" fontId="9" fillId="6" borderId="3" xfId="3" applyFont="1" applyFill="1" applyBorder="1" applyAlignment="1">
      <alignment horizontal="center" vertical="center" wrapText="1"/>
    </xf>
    <xf numFmtId="0" fontId="9" fillId="6" borderId="8" xfId="3" applyFont="1" applyFill="1" applyBorder="1" applyAlignment="1">
      <alignment horizontal="center" vertical="center" wrapText="1"/>
    </xf>
    <xf numFmtId="0" fontId="9" fillId="6" borderId="0" xfId="3" applyFont="1" applyFill="1" applyBorder="1" applyAlignment="1">
      <alignment horizontal="center" vertical="center" wrapText="1"/>
    </xf>
    <xf numFmtId="0" fontId="9" fillId="6" borderId="6" xfId="3" applyFont="1" applyFill="1" applyBorder="1" applyAlignment="1">
      <alignment horizontal="center" vertical="center" wrapText="1"/>
    </xf>
    <xf numFmtId="0" fontId="9" fillId="6" borderId="1" xfId="3" applyFont="1" applyFill="1" applyBorder="1" applyAlignment="1">
      <alignment horizontal="center" vertical="center" wrapText="1"/>
    </xf>
    <xf numFmtId="0" fontId="9" fillId="6" borderId="10" xfId="3" applyFont="1" applyFill="1" applyBorder="1" applyAlignment="1">
      <alignment horizontal="center" vertical="top" wrapText="1"/>
    </xf>
    <xf numFmtId="0" fontId="9" fillId="6" borderId="2" xfId="3" applyFont="1" applyFill="1" applyBorder="1" applyAlignment="1">
      <alignment horizontal="center" vertical="top" wrapText="1"/>
    </xf>
    <xf numFmtId="0" fontId="9" fillId="6" borderId="10" xfId="3" applyFont="1" applyFill="1" applyBorder="1" applyAlignment="1">
      <alignment horizontal="center" vertical="top"/>
    </xf>
    <xf numFmtId="0" fontId="9" fillId="6" borderId="2" xfId="3" applyFont="1" applyFill="1" applyBorder="1" applyAlignment="1">
      <alignment horizontal="center" vertical="top"/>
    </xf>
    <xf numFmtId="4" fontId="8" fillId="2" borderId="0" xfId="3" applyNumberFormat="1" applyFont="1" applyFill="1" applyBorder="1" applyAlignment="1">
      <alignment horizontal="center" vertical="top" wrapText="1"/>
    </xf>
    <xf numFmtId="0" fontId="8" fillId="2" borderId="0" xfId="3" applyFont="1" applyFill="1" applyBorder="1" applyAlignment="1">
      <alignment horizontal="center" vertical="top" wrapText="1"/>
    </xf>
    <xf numFmtId="4" fontId="6" fillId="2" borderId="0" xfId="3" applyNumberFormat="1" applyFont="1" applyFill="1" applyBorder="1" applyAlignment="1">
      <alignment horizontal="center" vertical="top" wrapText="1"/>
    </xf>
    <xf numFmtId="0" fontId="8" fillId="2" borderId="8" xfId="3" applyFont="1" applyFill="1" applyBorder="1" applyAlignment="1">
      <alignment horizontal="right" vertical="top" wrapText="1"/>
    </xf>
    <xf numFmtId="0" fontId="8" fillId="2" borderId="0" xfId="3" applyFont="1" applyFill="1" applyBorder="1" applyAlignment="1">
      <alignment horizontal="right" vertical="top" wrapText="1"/>
    </xf>
    <xf numFmtId="0" fontId="8" fillId="2" borderId="0" xfId="3" applyFont="1" applyFill="1" applyBorder="1" applyAlignment="1">
      <alignment horizontal="left" vertical="top" wrapText="1" indent="1"/>
    </xf>
    <xf numFmtId="0" fontId="17" fillId="2" borderId="0" xfId="3" applyFont="1" applyFill="1" applyBorder="1" applyAlignment="1">
      <alignment horizontal="center" vertical="top" wrapText="1"/>
    </xf>
    <xf numFmtId="0" fontId="10" fillId="3" borderId="0" xfId="3" applyNumberFormat="1" applyFont="1" applyFill="1" applyBorder="1" applyAlignment="1">
      <alignment horizontal="left" vertical="top"/>
    </xf>
    <xf numFmtId="0" fontId="10" fillId="3" borderId="0" xfId="3" applyFont="1" applyFill="1" applyBorder="1" applyAlignment="1">
      <alignment horizontal="left" vertical="top"/>
    </xf>
    <xf numFmtId="0" fontId="10" fillId="3" borderId="2" xfId="3" applyFont="1" applyFill="1" applyBorder="1" applyAlignment="1">
      <alignment horizontal="left" vertical="top"/>
    </xf>
    <xf numFmtId="0" fontId="10" fillId="3" borderId="3" xfId="3" applyFont="1" applyFill="1" applyBorder="1" applyAlignment="1">
      <alignment horizontal="left" vertical="top"/>
    </xf>
    <xf numFmtId="0" fontId="14" fillId="2" borderId="8" xfId="0" applyFont="1" applyFill="1" applyBorder="1" applyAlignment="1">
      <alignment horizontal="center" wrapText="1"/>
    </xf>
    <xf numFmtId="0" fontId="14" fillId="2" borderId="0" xfId="0" applyFont="1" applyFill="1" applyBorder="1" applyAlignment="1">
      <alignment horizontal="center" wrapText="1"/>
    </xf>
    <xf numFmtId="0" fontId="14" fillId="2" borderId="9" xfId="0" applyFont="1" applyFill="1" applyBorder="1" applyAlignment="1">
      <alignment horizontal="center" wrapText="1"/>
    </xf>
    <xf numFmtId="0" fontId="14" fillId="2" borderId="8" xfId="0" applyFont="1" applyFill="1" applyBorder="1" applyAlignment="1">
      <alignment horizontal="center" vertical="top" wrapText="1"/>
    </xf>
    <xf numFmtId="0" fontId="14" fillId="2" borderId="0" xfId="0" applyFont="1" applyFill="1" applyBorder="1" applyAlignment="1">
      <alignment horizontal="center" vertical="top" wrapText="1"/>
    </xf>
    <xf numFmtId="0" fontId="14" fillId="2" borderId="9" xfId="0" applyFont="1" applyFill="1" applyBorder="1" applyAlignment="1">
      <alignment horizontal="center" vertical="top" wrapText="1"/>
    </xf>
    <xf numFmtId="0" fontId="16" fillId="6" borderId="10" xfId="3" applyFont="1" applyFill="1" applyBorder="1" applyAlignment="1">
      <alignment horizontal="center" vertical="top" wrapText="1"/>
    </xf>
    <xf numFmtId="0" fontId="16" fillId="6" borderId="2" xfId="3" applyFont="1" applyFill="1" applyBorder="1" applyAlignment="1">
      <alignment horizontal="center" vertical="top" wrapText="1"/>
    </xf>
    <xf numFmtId="0" fontId="16" fillId="6" borderId="11" xfId="3" applyFont="1" applyFill="1" applyBorder="1" applyAlignment="1">
      <alignment horizontal="center" vertical="top" wrapText="1"/>
    </xf>
    <xf numFmtId="0" fontId="15" fillId="2" borderId="8" xfId="0" applyFont="1" applyFill="1" applyBorder="1" applyAlignment="1">
      <alignment horizontal="left" vertical="top"/>
    </xf>
    <xf numFmtId="0" fontId="15" fillId="2" borderId="0" xfId="0" applyFont="1" applyFill="1" applyBorder="1" applyAlignment="1">
      <alignment horizontal="left" vertical="top"/>
    </xf>
    <xf numFmtId="0" fontId="15" fillId="6" borderId="0" xfId="0" applyFont="1" applyFill="1" applyBorder="1" applyAlignment="1">
      <alignment horizontal="left" vertical="top" wrapText="1"/>
    </xf>
    <xf numFmtId="0" fontId="15" fillId="6" borderId="0" xfId="0" applyFont="1" applyFill="1" applyBorder="1" applyAlignment="1">
      <alignment horizontal="left"/>
    </xf>
    <xf numFmtId="14" fontId="15" fillId="6" borderId="0" xfId="0" applyNumberFormat="1" applyFont="1" applyFill="1" applyBorder="1" applyAlignment="1">
      <alignment horizontal="left" vertical="top" wrapText="1"/>
    </xf>
    <xf numFmtId="10" fontId="15" fillId="6" borderId="0" xfId="2" applyNumberFormat="1" applyFont="1" applyFill="1" applyBorder="1" applyAlignment="1">
      <alignment horizontal="left"/>
    </xf>
    <xf numFmtId="0" fontId="9" fillId="6" borderId="1" xfId="3" applyNumberFormat="1" applyFont="1" applyFill="1" applyBorder="1" applyAlignment="1">
      <alignment horizontal="center" vertical="top"/>
    </xf>
    <xf numFmtId="0" fontId="10" fillId="3" borderId="3" xfId="3" applyNumberFormat="1" applyFont="1" applyFill="1" applyBorder="1" applyAlignment="1">
      <alignment horizontal="left" vertical="top"/>
    </xf>
    <xf numFmtId="4" fontId="8" fillId="2" borderId="0" xfId="3" applyNumberFormat="1" applyFont="1" applyFill="1" applyBorder="1" applyAlignment="1">
      <alignment horizontal="center" vertical="top"/>
    </xf>
    <xf numFmtId="0" fontId="8" fillId="2" borderId="0" xfId="3" applyFont="1" applyFill="1" applyBorder="1" applyAlignment="1">
      <alignment horizontal="center" vertical="top"/>
    </xf>
    <xf numFmtId="0" fontId="14" fillId="2" borderId="8" xfId="3" applyFont="1" applyFill="1" applyBorder="1" applyAlignment="1">
      <alignment horizontal="left" vertical="top" wrapText="1"/>
    </xf>
    <xf numFmtId="0" fontId="14" fillId="2" borderId="0" xfId="3" applyFont="1" applyFill="1" applyBorder="1" applyAlignment="1">
      <alignment horizontal="left" vertical="top" wrapText="1"/>
    </xf>
    <xf numFmtId="0" fontId="9" fillId="6" borderId="4" xfId="3" applyFont="1" applyFill="1" applyBorder="1" applyAlignment="1">
      <alignment horizontal="center" wrapText="1"/>
    </xf>
    <xf numFmtId="0" fontId="9" fillId="6" borderId="3" xfId="3" applyFont="1" applyFill="1" applyBorder="1" applyAlignment="1">
      <alignment horizontal="center" wrapText="1"/>
    </xf>
    <xf numFmtId="0" fontId="9" fillId="6" borderId="6" xfId="3" applyFont="1" applyFill="1" applyBorder="1" applyAlignment="1">
      <alignment horizontal="center" wrapText="1"/>
    </xf>
    <xf numFmtId="0" fontId="9" fillId="6" borderId="1" xfId="3" applyFont="1" applyFill="1" applyBorder="1" applyAlignment="1">
      <alignment horizontal="center" wrapText="1"/>
    </xf>
    <xf numFmtId="0" fontId="19" fillId="6" borderId="3" xfId="3" applyNumberFormat="1" applyFont="1" applyFill="1" applyBorder="1" applyAlignment="1">
      <alignment horizontal="center" vertical="center" wrapText="1"/>
    </xf>
    <xf numFmtId="4" fontId="8" fillId="2" borderId="8" xfId="3" applyNumberFormat="1" applyFont="1" applyFill="1" applyBorder="1" applyAlignment="1">
      <alignment horizontal="right" vertical="top" wrapText="1"/>
    </xf>
    <xf numFmtId="0" fontId="9" fillId="0" borderId="6" xfId="3" applyFont="1" applyFill="1" applyBorder="1" applyAlignment="1">
      <alignment horizontal="center" vertical="center" wrapText="1"/>
    </xf>
    <xf numFmtId="0" fontId="9" fillId="0" borderId="1" xfId="3" applyFont="1" applyFill="1" applyBorder="1" applyAlignment="1">
      <alignment horizontal="center" vertical="center" wrapText="1"/>
    </xf>
    <xf numFmtId="0" fontId="9" fillId="0" borderId="7" xfId="3" applyFont="1" applyFill="1" applyBorder="1" applyAlignment="1">
      <alignment horizontal="center" vertical="center" wrapText="1"/>
    </xf>
    <xf numFmtId="0" fontId="9" fillId="2" borderId="2" xfId="3" applyFont="1" applyFill="1" applyBorder="1" applyAlignment="1">
      <alignment horizontal="center" vertical="top"/>
    </xf>
    <xf numFmtId="44" fontId="15" fillId="6" borderId="0" xfId="1" applyFont="1" applyFill="1" applyBorder="1" applyAlignment="1">
      <alignment horizontal="right"/>
    </xf>
    <xf numFmtId="0" fontId="10" fillId="3" borderId="1" xfId="3" applyNumberFormat="1" applyFont="1" applyFill="1" applyBorder="1" applyAlignment="1">
      <alignment horizontal="left" vertical="top"/>
    </xf>
    <xf numFmtId="0" fontId="5" fillId="2" borderId="3" xfId="3" applyNumberFormat="1" applyFont="1" applyFill="1" applyBorder="1" applyAlignment="1">
      <alignment horizontal="left" vertical="top"/>
    </xf>
    <xf numFmtId="0" fontId="5" fillId="2" borderId="0" xfId="3" applyNumberFormat="1" applyFont="1" applyFill="1" applyBorder="1" applyAlignment="1">
      <alignment horizontal="left" vertical="top"/>
    </xf>
    <xf numFmtId="0" fontId="5" fillId="2" borderId="1" xfId="3" applyNumberFormat="1" applyFont="1" applyFill="1" applyBorder="1" applyAlignment="1">
      <alignment horizontal="left" vertical="top"/>
    </xf>
    <xf numFmtId="0" fontId="5" fillId="2" borderId="3" xfId="3" applyFont="1" applyFill="1" applyBorder="1" applyAlignment="1">
      <alignment horizontal="left" vertical="top"/>
    </xf>
    <xf numFmtId="0" fontId="5" fillId="2" borderId="0" xfId="3" applyFont="1" applyFill="1" applyBorder="1" applyAlignment="1">
      <alignment horizontal="left" vertical="top"/>
    </xf>
    <xf numFmtId="0" fontId="5" fillId="2" borderId="2" xfId="3" applyFont="1" applyFill="1" applyBorder="1" applyAlignment="1">
      <alignment horizontal="left" vertical="top"/>
    </xf>
  </cellXfs>
  <cellStyles count="5">
    <cellStyle name="Comma" xfId="4" builtinId="3"/>
    <cellStyle name="Currency" xfId="1" builtinId="4"/>
    <cellStyle name="Normal" xfId="0" builtinId="0"/>
    <cellStyle name="Normal 2" xfId="3" xr:uid="{00000000-0005-0000-0000-000003000000}"/>
    <cellStyle name="Percent" xfId="2" builtin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215900</xdr:colOff>
      <xdr:row>0</xdr:row>
      <xdr:rowOff>0</xdr:rowOff>
    </xdr:from>
    <xdr:to>
      <xdr:col>2</xdr:col>
      <xdr:colOff>88265</xdr:colOff>
      <xdr:row>2</xdr:row>
      <xdr:rowOff>569919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19075" y="0"/>
          <a:ext cx="1016000" cy="1065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215900</xdr:colOff>
      <xdr:row>0</xdr:row>
      <xdr:rowOff>0</xdr:rowOff>
    </xdr:from>
    <xdr:to>
      <xdr:col>2</xdr:col>
      <xdr:colOff>85090</xdr:colOff>
      <xdr:row>2</xdr:row>
      <xdr:rowOff>569919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15900" y="0"/>
          <a:ext cx="1010920" cy="10804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215900</xdr:colOff>
      <xdr:row>0</xdr:row>
      <xdr:rowOff>0</xdr:rowOff>
    </xdr:from>
    <xdr:to>
      <xdr:col>2</xdr:col>
      <xdr:colOff>88265</xdr:colOff>
      <xdr:row>2</xdr:row>
      <xdr:rowOff>569919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15900" y="0"/>
          <a:ext cx="1010920" cy="10804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215900</xdr:colOff>
      <xdr:row>0</xdr:row>
      <xdr:rowOff>0</xdr:rowOff>
    </xdr:from>
    <xdr:to>
      <xdr:col>2</xdr:col>
      <xdr:colOff>88265</xdr:colOff>
      <xdr:row>2</xdr:row>
      <xdr:rowOff>569919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15900" y="0"/>
          <a:ext cx="1010920" cy="10804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215900</xdr:colOff>
      <xdr:row>0</xdr:row>
      <xdr:rowOff>0</xdr:rowOff>
    </xdr:from>
    <xdr:to>
      <xdr:col>2</xdr:col>
      <xdr:colOff>88265</xdr:colOff>
      <xdr:row>2</xdr:row>
      <xdr:rowOff>569919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15900" y="0"/>
          <a:ext cx="1010920" cy="10804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workbookViewId="0">
      <pane ySplit="1" topLeftCell="A2" activePane="bottomLeft" state="frozen"/>
      <selection pane="bottomLeft" activeCell="A16" sqref="A16"/>
    </sheetView>
  </sheetViews>
  <sheetFormatPr defaultColWidth="8.88671875" defaultRowHeight="15.6" x14ac:dyDescent="0.3"/>
  <cols>
    <col min="1" max="1" width="193" style="102" customWidth="1"/>
    <col min="2" max="16384" width="8.88671875" style="82"/>
  </cols>
  <sheetData>
    <row r="1" spans="1:1" x14ac:dyDescent="0.3">
      <c r="A1" s="129" t="s">
        <v>1632</v>
      </c>
    </row>
    <row r="2" spans="1:1" x14ac:dyDescent="0.3">
      <c r="A2" s="130" t="s">
        <v>862</v>
      </c>
    </row>
    <row r="3" spans="1:1" ht="156" x14ac:dyDescent="0.3">
      <c r="A3" s="124" t="s">
        <v>861</v>
      </c>
    </row>
    <row r="4" spans="1:1" ht="31.2" x14ac:dyDescent="0.3">
      <c r="A4" s="131" t="s">
        <v>1633</v>
      </c>
    </row>
    <row r="5" spans="1:1" x14ac:dyDescent="0.3">
      <c r="A5" s="131"/>
    </row>
    <row r="6" spans="1:1" x14ac:dyDescent="0.3">
      <c r="A6" s="131"/>
    </row>
    <row r="7" spans="1:1" x14ac:dyDescent="0.3">
      <c r="A7" s="131"/>
    </row>
    <row r="8" spans="1:1" x14ac:dyDescent="0.3">
      <c r="A8" s="131"/>
    </row>
    <row r="9" spans="1:1" x14ac:dyDescent="0.3">
      <c r="A9" s="131"/>
    </row>
    <row r="10" spans="1:1" x14ac:dyDescent="0.3">
      <c r="A10" s="131"/>
    </row>
    <row r="11" spans="1:1" x14ac:dyDescent="0.3">
      <c r="A11" s="131"/>
    </row>
    <row r="12" spans="1:1" x14ac:dyDescent="0.3">
      <c r="A12" s="131"/>
    </row>
    <row r="13" spans="1:1" x14ac:dyDescent="0.3">
      <c r="A13" s="131"/>
    </row>
    <row r="14" spans="1:1" x14ac:dyDescent="0.3">
      <c r="A14" s="131"/>
    </row>
    <row r="15" spans="1:1" x14ac:dyDescent="0.3">
      <c r="A15" s="131"/>
    </row>
    <row r="16" spans="1:1" x14ac:dyDescent="0.3">
      <c r="A16" s="131"/>
    </row>
    <row r="17" spans="1:1" x14ac:dyDescent="0.3">
      <c r="A17" s="131"/>
    </row>
    <row r="18" spans="1:1" x14ac:dyDescent="0.3">
      <c r="A18" s="131"/>
    </row>
    <row r="19" spans="1:1" x14ac:dyDescent="0.3">
      <c r="A19" s="131"/>
    </row>
    <row r="20" spans="1:1" x14ac:dyDescent="0.3">
      <c r="A20" s="131"/>
    </row>
    <row r="21" spans="1:1" x14ac:dyDescent="0.3">
      <c r="A21" s="131"/>
    </row>
    <row r="22" spans="1:1" x14ac:dyDescent="0.3">
      <c r="A22" s="131"/>
    </row>
    <row r="23" spans="1:1" x14ac:dyDescent="0.3">
      <c r="A23" s="131"/>
    </row>
    <row r="24" spans="1:1" x14ac:dyDescent="0.3">
      <c r="A24" s="131"/>
    </row>
    <row r="25" spans="1:1" x14ac:dyDescent="0.3">
      <c r="A25" s="131"/>
    </row>
    <row r="26" spans="1:1" x14ac:dyDescent="0.3">
      <c r="A26" s="13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55"/>
  <sheetViews>
    <sheetView tabSelected="1" zoomScale="90" zoomScaleNormal="90" workbookViewId="0">
      <selection activeCell="O26" sqref="O26"/>
    </sheetView>
  </sheetViews>
  <sheetFormatPr defaultColWidth="8.88671875" defaultRowHeight="13.2" x14ac:dyDescent="0.25"/>
  <cols>
    <col min="1" max="1" width="11.44140625" style="2" customWidth="1"/>
    <col min="2" max="2" width="5.109375" style="2" customWidth="1"/>
    <col min="3" max="3" width="14.88671875" style="2" customWidth="1"/>
    <col min="4" max="4" width="8.88671875" style="2" customWidth="1"/>
    <col min="5" max="5" width="11.109375" style="2" bestFit="1" customWidth="1"/>
    <col min="6" max="11" width="8.88671875" style="2" customWidth="1"/>
    <col min="12" max="12" width="1.5546875" style="2" customWidth="1"/>
    <col min="13" max="13" width="26.109375" style="2" customWidth="1"/>
    <col min="14" max="14" width="8.88671875" style="2" customWidth="1"/>
    <col min="15" max="15" width="13.44140625" style="2" bestFit="1" customWidth="1"/>
    <col min="16" max="16" width="12.88671875" style="3" customWidth="1"/>
    <col min="17" max="19" width="11.109375" style="2" customWidth="1"/>
    <col min="20" max="20" width="15.109375" style="2" customWidth="1"/>
    <col min="21" max="16384" width="8.88671875" style="2"/>
  </cols>
  <sheetData>
    <row r="1" spans="1:39" x14ac:dyDescent="0.25">
      <c r="A1" s="43"/>
      <c r="B1" s="44"/>
      <c r="C1" s="44"/>
      <c r="D1" s="44"/>
      <c r="E1" s="44"/>
      <c r="F1" s="44"/>
      <c r="G1" s="44"/>
      <c r="H1" s="44"/>
      <c r="I1" s="44"/>
      <c r="J1" s="44"/>
      <c r="K1" s="44"/>
      <c r="L1" s="44"/>
      <c r="M1" s="44"/>
      <c r="N1" s="44"/>
      <c r="O1" s="44"/>
      <c r="P1" s="30"/>
      <c r="Q1" s="44"/>
      <c r="R1" s="44"/>
      <c r="S1" s="44"/>
      <c r="T1" s="45"/>
    </row>
    <row r="2" spans="1:39" s="42" customFormat="1" ht="27" customHeight="1" x14ac:dyDescent="0.3">
      <c r="A2" s="173" t="s">
        <v>1</v>
      </c>
      <c r="B2" s="174"/>
      <c r="C2" s="174"/>
      <c r="D2" s="174"/>
      <c r="E2" s="174"/>
      <c r="F2" s="174"/>
      <c r="G2" s="174"/>
      <c r="H2" s="174"/>
      <c r="I2" s="174"/>
      <c r="J2" s="174"/>
      <c r="K2" s="174"/>
      <c r="L2" s="174"/>
      <c r="M2" s="174"/>
      <c r="N2" s="174"/>
      <c r="O2" s="174"/>
      <c r="P2" s="174"/>
      <c r="Q2" s="174"/>
      <c r="R2" s="174"/>
      <c r="S2" s="174"/>
      <c r="T2" s="175"/>
      <c r="U2" s="145"/>
      <c r="V2" s="145"/>
      <c r="W2" s="145"/>
      <c r="X2" s="146"/>
      <c r="Y2" s="146"/>
      <c r="Z2" s="146"/>
      <c r="AA2" s="146"/>
      <c r="AB2" s="146"/>
      <c r="AC2" s="146"/>
      <c r="AD2" s="146"/>
      <c r="AE2" s="146"/>
      <c r="AF2" s="146"/>
      <c r="AG2" s="146"/>
      <c r="AH2" s="146"/>
      <c r="AI2" s="146"/>
      <c r="AJ2" s="146"/>
      <c r="AK2" s="146"/>
      <c r="AL2" s="146"/>
      <c r="AM2" s="146"/>
    </row>
    <row r="3" spans="1:39" s="42" customFormat="1" ht="50.1" customHeight="1" x14ac:dyDescent="0.25">
      <c r="A3" s="176" t="s">
        <v>103</v>
      </c>
      <c r="B3" s="177"/>
      <c r="C3" s="177"/>
      <c r="D3" s="177"/>
      <c r="E3" s="177"/>
      <c r="F3" s="177"/>
      <c r="G3" s="177"/>
      <c r="H3" s="177"/>
      <c r="I3" s="177"/>
      <c r="J3" s="177"/>
      <c r="K3" s="177"/>
      <c r="L3" s="177"/>
      <c r="M3" s="177"/>
      <c r="N3" s="177"/>
      <c r="O3" s="177"/>
      <c r="P3" s="177"/>
      <c r="Q3" s="177"/>
      <c r="R3" s="177"/>
      <c r="S3" s="177"/>
      <c r="T3" s="178"/>
      <c r="U3" s="145"/>
      <c r="V3" s="145"/>
      <c r="W3" s="145"/>
      <c r="X3" s="146"/>
      <c r="Y3" s="146"/>
      <c r="Z3" s="146"/>
      <c r="AA3" s="146"/>
      <c r="AB3" s="146"/>
      <c r="AC3" s="146"/>
      <c r="AD3" s="146"/>
      <c r="AE3" s="146"/>
      <c r="AF3" s="146"/>
      <c r="AG3" s="146"/>
      <c r="AH3" s="146"/>
      <c r="AI3" s="146"/>
      <c r="AJ3" s="146"/>
      <c r="AK3" s="146"/>
      <c r="AL3" s="146"/>
      <c r="AM3" s="146"/>
    </row>
    <row r="4" spans="1:39" x14ac:dyDescent="0.25">
      <c r="A4" s="31"/>
      <c r="B4" s="6"/>
      <c r="C4" s="6"/>
      <c r="D4" s="6"/>
      <c r="E4" s="6"/>
      <c r="F4" s="6"/>
      <c r="G4" s="6"/>
      <c r="H4" s="6"/>
      <c r="I4" s="6"/>
      <c r="J4" s="6"/>
      <c r="K4" s="6"/>
      <c r="L4" s="6"/>
      <c r="M4" s="6"/>
      <c r="N4" s="6"/>
      <c r="O4" s="6"/>
      <c r="P4" s="5"/>
      <c r="Q4" s="6"/>
      <c r="R4" s="6"/>
      <c r="S4" s="6"/>
      <c r="T4" s="32"/>
    </row>
    <row r="5" spans="1:39" s="42" customFormat="1" ht="17.100000000000001" customHeight="1" x14ac:dyDescent="0.25">
      <c r="A5" s="46" t="s">
        <v>319</v>
      </c>
      <c r="B5" s="47"/>
      <c r="C5" s="47"/>
      <c r="D5" s="185" t="s">
        <v>320</v>
      </c>
      <c r="E5" s="185"/>
      <c r="F5" s="185"/>
      <c r="G5" s="185"/>
      <c r="H5" s="185"/>
      <c r="I5" s="185"/>
      <c r="J5" s="48"/>
      <c r="K5" s="48"/>
      <c r="L5" s="48"/>
      <c r="M5" s="48"/>
      <c r="N5" s="49"/>
      <c r="O5" s="50"/>
      <c r="P5" s="48"/>
      <c r="Q5" s="51"/>
      <c r="R5" s="51"/>
      <c r="S5" s="51"/>
      <c r="T5" s="52"/>
      <c r="U5" s="145"/>
      <c r="V5" s="145"/>
      <c r="W5" s="146"/>
      <c r="X5" s="146"/>
      <c r="Y5" s="146"/>
      <c r="Z5" s="146"/>
      <c r="AA5" s="146"/>
      <c r="AB5" s="146"/>
      <c r="AC5" s="146"/>
      <c r="AD5" s="146"/>
      <c r="AE5" s="146"/>
      <c r="AF5" s="146"/>
      <c r="AG5" s="146"/>
      <c r="AH5" s="146"/>
      <c r="AI5" s="146"/>
      <c r="AJ5" s="146"/>
      <c r="AK5" s="146"/>
      <c r="AL5" s="146"/>
      <c r="AM5" s="146"/>
    </row>
    <row r="6" spans="1:39" s="42" customFormat="1" ht="17.100000000000001" customHeight="1" x14ac:dyDescent="0.25">
      <c r="A6" s="182" t="s">
        <v>3</v>
      </c>
      <c r="B6" s="183"/>
      <c r="C6" s="53"/>
      <c r="D6" s="184" t="s">
        <v>321</v>
      </c>
      <c r="E6" s="184"/>
      <c r="F6" s="184"/>
      <c r="G6" s="184"/>
      <c r="H6" s="184"/>
      <c r="I6" s="184"/>
      <c r="J6" s="48"/>
      <c r="K6" s="48"/>
      <c r="L6" s="48"/>
      <c r="M6" s="48"/>
      <c r="N6" s="54"/>
      <c r="O6" s="55"/>
      <c r="P6" s="56"/>
      <c r="Q6" s="57"/>
      <c r="R6" s="57"/>
      <c r="S6" s="51"/>
      <c r="T6" s="52"/>
      <c r="U6" s="145"/>
      <c r="V6" s="145"/>
      <c r="W6" s="146"/>
      <c r="X6" s="146"/>
      <c r="Y6" s="146"/>
      <c r="Z6" s="146"/>
      <c r="AA6" s="146"/>
      <c r="AB6" s="146"/>
      <c r="AC6" s="146"/>
      <c r="AD6" s="146"/>
      <c r="AE6" s="146"/>
      <c r="AF6" s="146"/>
      <c r="AG6" s="146"/>
      <c r="AH6" s="146"/>
      <c r="AI6" s="146"/>
      <c r="AJ6" s="146"/>
      <c r="AK6" s="146"/>
      <c r="AL6" s="146"/>
      <c r="AM6" s="146"/>
    </row>
    <row r="7" spans="1:39" s="42" customFormat="1" ht="17.100000000000001" customHeight="1" x14ac:dyDescent="0.25">
      <c r="A7" s="182"/>
      <c r="B7" s="183"/>
      <c r="C7" s="53"/>
      <c r="D7" s="184"/>
      <c r="E7" s="184"/>
      <c r="F7" s="184"/>
      <c r="G7" s="184"/>
      <c r="H7" s="184"/>
      <c r="I7" s="184"/>
      <c r="J7" s="48"/>
      <c r="K7" s="48"/>
      <c r="L7" s="47" t="s">
        <v>314</v>
      </c>
      <c r="M7" s="47"/>
      <c r="N7" s="47"/>
      <c r="O7" s="74"/>
      <c r="P7" s="74"/>
      <c r="Q7" s="57"/>
      <c r="R7" s="57"/>
      <c r="S7" s="51"/>
      <c r="T7" s="52"/>
      <c r="U7" s="145"/>
      <c r="V7" s="145"/>
      <c r="W7" s="146"/>
      <c r="X7" s="146"/>
      <c r="Y7" s="146"/>
      <c r="Z7" s="146"/>
      <c r="AA7" s="146"/>
      <c r="AB7" s="146"/>
      <c r="AC7" s="146"/>
      <c r="AD7" s="146"/>
      <c r="AE7" s="146"/>
      <c r="AF7" s="146"/>
      <c r="AG7" s="146"/>
      <c r="AH7" s="146"/>
      <c r="AI7" s="146"/>
      <c r="AJ7" s="146"/>
      <c r="AK7" s="146"/>
      <c r="AL7" s="146"/>
      <c r="AM7" s="146"/>
    </row>
    <row r="8" spans="1:39" s="42" customFormat="1" ht="17.100000000000001" customHeight="1" x14ac:dyDescent="0.25">
      <c r="A8" s="182"/>
      <c r="B8" s="183"/>
      <c r="C8" s="53"/>
      <c r="D8" s="184"/>
      <c r="E8" s="184"/>
      <c r="F8" s="184"/>
      <c r="G8" s="184"/>
      <c r="H8" s="184"/>
      <c r="I8" s="184"/>
      <c r="J8" s="48"/>
      <c r="K8" s="48"/>
      <c r="L8" s="56" t="s">
        <v>315</v>
      </c>
      <c r="M8" s="56"/>
      <c r="N8" s="56"/>
      <c r="O8" s="74"/>
      <c r="P8" s="74"/>
      <c r="Q8" s="57"/>
      <c r="R8" s="57"/>
      <c r="S8" s="51"/>
      <c r="T8" s="52"/>
      <c r="U8" s="145"/>
      <c r="V8" s="145"/>
      <c r="W8" s="146"/>
      <c r="X8" s="146"/>
      <c r="Y8" s="146"/>
      <c r="Z8" s="146"/>
      <c r="AA8" s="146"/>
      <c r="AB8" s="146"/>
      <c r="AC8" s="146"/>
      <c r="AD8" s="146"/>
      <c r="AE8" s="146"/>
      <c r="AF8" s="146"/>
      <c r="AG8" s="146"/>
      <c r="AH8" s="146"/>
      <c r="AI8" s="146"/>
      <c r="AJ8" s="146"/>
      <c r="AK8" s="146"/>
      <c r="AL8" s="146"/>
      <c r="AM8" s="146"/>
    </row>
    <row r="9" spans="1:39" s="42" customFormat="1" ht="17.100000000000001" customHeight="1" x14ac:dyDescent="0.25">
      <c r="A9" s="46" t="s">
        <v>2</v>
      </c>
      <c r="B9" s="47"/>
      <c r="C9" s="47"/>
      <c r="D9" s="185" t="s">
        <v>322</v>
      </c>
      <c r="E9" s="185"/>
      <c r="F9" s="185"/>
      <c r="G9" s="185"/>
      <c r="H9" s="185"/>
      <c r="I9" s="185"/>
      <c r="J9" s="48"/>
      <c r="K9" s="48"/>
      <c r="L9" s="48" t="s">
        <v>1630</v>
      </c>
      <c r="M9" s="47"/>
      <c r="N9" s="47"/>
      <c r="O9" s="185"/>
      <c r="P9" s="185"/>
      <c r="Q9" s="51"/>
      <c r="R9" s="51"/>
      <c r="S9" s="51"/>
      <c r="T9" s="52"/>
      <c r="U9" s="145"/>
      <c r="V9" s="145"/>
      <c r="W9" s="146"/>
      <c r="X9" s="146"/>
      <c r="Y9" s="146"/>
      <c r="Z9" s="146"/>
      <c r="AA9" s="146"/>
      <c r="AB9" s="146"/>
      <c r="AC9" s="146"/>
      <c r="AD9" s="146"/>
      <c r="AE9" s="146"/>
      <c r="AF9" s="146"/>
      <c r="AG9" s="146"/>
      <c r="AH9" s="146"/>
      <c r="AI9" s="146"/>
      <c r="AJ9" s="146"/>
      <c r="AK9" s="146"/>
      <c r="AL9" s="146"/>
      <c r="AM9" s="146"/>
    </row>
    <row r="10" spans="1:39" s="42" customFormat="1" ht="17.100000000000001" customHeight="1" x14ac:dyDescent="0.25">
      <c r="A10" s="46" t="s">
        <v>4</v>
      </c>
      <c r="B10" s="47"/>
      <c r="C10" s="47"/>
      <c r="D10" s="185" t="s">
        <v>323</v>
      </c>
      <c r="E10" s="185"/>
      <c r="F10" s="185"/>
      <c r="G10" s="185"/>
      <c r="H10" s="185"/>
      <c r="I10" s="185"/>
      <c r="J10" s="48"/>
      <c r="K10" s="48"/>
      <c r="L10" s="56" t="s">
        <v>0</v>
      </c>
      <c r="M10" s="47"/>
      <c r="N10" s="47"/>
      <c r="O10" s="187"/>
      <c r="P10" s="187"/>
      <c r="Q10" s="51"/>
      <c r="R10" s="51"/>
      <c r="S10" s="51"/>
      <c r="T10" s="52"/>
      <c r="U10" s="145"/>
      <c r="V10" s="145"/>
      <c r="W10" s="146"/>
      <c r="X10" s="146"/>
      <c r="Y10" s="146"/>
      <c r="Z10" s="146"/>
      <c r="AA10" s="146"/>
      <c r="AB10" s="146"/>
      <c r="AC10" s="146"/>
      <c r="AD10" s="146"/>
      <c r="AE10" s="146"/>
      <c r="AF10" s="146"/>
      <c r="AG10" s="146"/>
      <c r="AH10" s="146"/>
      <c r="AI10" s="146"/>
      <c r="AJ10" s="146"/>
      <c r="AK10" s="146"/>
      <c r="AL10" s="146"/>
      <c r="AM10" s="146"/>
    </row>
    <row r="11" spans="1:39" s="42" customFormat="1" ht="17.100000000000001" customHeight="1" x14ac:dyDescent="0.25">
      <c r="A11" s="46" t="s">
        <v>5</v>
      </c>
      <c r="B11" s="47"/>
      <c r="C11" s="47"/>
      <c r="D11" s="204">
        <v>0</v>
      </c>
      <c r="E11" s="204"/>
      <c r="F11" s="204"/>
      <c r="G11" s="204"/>
      <c r="H11" s="204"/>
      <c r="I11" s="204"/>
      <c r="J11" s="48"/>
      <c r="K11" s="48"/>
      <c r="L11" s="47" t="s">
        <v>1631</v>
      </c>
      <c r="M11" s="47"/>
      <c r="N11" s="58"/>
      <c r="O11" s="186"/>
      <c r="P11" s="186"/>
      <c r="Q11" s="51"/>
      <c r="R11" s="51"/>
      <c r="S11" s="51"/>
      <c r="T11" s="52"/>
      <c r="U11" s="145"/>
      <c r="V11" s="145"/>
      <c r="W11" s="146"/>
      <c r="X11" s="146"/>
      <c r="Y11" s="146"/>
      <c r="Z11" s="146"/>
      <c r="AA11" s="146"/>
      <c r="AB11" s="146"/>
      <c r="AC11" s="146"/>
      <c r="AD11" s="146"/>
      <c r="AE11" s="146"/>
      <c r="AF11" s="146"/>
      <c r="AG11" s="146"/>
      <c r="AH11" s="146"/>
      <c r="AI11" s="146"/>
      <c r="AJ11" s="146"/>
      <c r="AK11" s="146"/>
      <c r="AL11" s="146"/>
      <c r="AM11" s="146"/>
    </row>
    <row r="12" spans="1:39" s="42" customFormat="1" ht="17.100000000000001" customHeight="1" x14ac:dyDescent="0.25">
      <c r="A12" s="46" t="s">
        <v>327</v>
      </c>
      <c r="B12" s="47"/>
      <c r="C12" s="47"/>
      <c r="D12" s="204"/>
      <c r="E12" s="204"/>
      <c r="F12" s="204"/>
      <c r="G12" s="204"/>
      <c r="H12" s="204"/>
      <c r="I12" s="204"/>
      <c r="J12" s="48"/>
      <c r="K12" s="48"/>
      <c r="L12" s="47" t="s">
        <v>303</v>
      </c>
      <c r="M12" s="47"/>
      <c r="N12" s="59"/>
      <c r="O12" s="186"/>
      <c r="P12" s="186"/>
      <c r="Q12" s="51"/>
      <c r="R12" s="51"/>
      <c r="S12" s="51"/>
      <c r="T12" s="52"/>
      <c r="U12" s="145"/>
      <c r="V12" s="145"/>
      <c r="W12" s="146"/>
      <c r="X12" s="146"/>
      <c r="Y12" s="146"/>
      <c r="Z12" s="146"/>
      <c r="AA12" s="146"/>
      <c r="AB12" s="146"/>
      <c r="AC12" s="146"/>
      <c r="AD12" s="146"/>
      <c r="AE12" s="146"/>
      <c r="AF12" s="146"/>
      <c r="AG12" s="146"/>
      <c r="AH12" s="146"/>
      <c r="AI12" s="146"/>
      <c r="AJ12" s="146"/>
      <c r="AK12" s="146"/>
      <c r="AL12" s="146"/>
      <c r="AM12" s="146"/>
    </row>
    <row r="13" spans="1:39" x14ac:dyDescent="0.25">
      <c r="A13" s="31"/>
      <c r="B13" s="6"/>
      <c r="C13" s="6"/>
      <c r="D13" s="6"/>
      <c r="E13" s="6"/>
      <c r="F13" s="6"/>
      <c r="G13" s="6"/>
      <c r="H13" s="6"/>
      <c r="I13" s="6"/>
      <c r="J13" s="6"/>
      <c r="K13" s="6"/>
      <c r="L13" s="6"/>
      <c r="M13" s="6"/>
      <c r="N13" s="6"/>
      <c r="O13" s="6"/>
      <c r="P13" s="5"/>
      <c r="Q13" s="6"/>
      <c r="R13" s="6"/>
      <c r="S13" s="6"/>
      <c r="T13" s="32"/>
    </row>
    <row r="14" spans="1:39" x14ac:dyDescent="0.25">
      <c r="A14" s="31"/>
      <c r="B14" s="6"/>
      <c r="C14" s="6"/>
      <c r="D14" s="6"/>
      <c r="E14" s="6"/>
      <c r="F14" s="6"/>
      <c r="G14" s="6"/>
      <c r="H14" s="6"/>
      <c r="I14" s="6"/>
      <c r="J14" s="6"/>
      <c r="K14" s="6"/>
      <c r="L14" s="6"/>
      <c r="M14" s="6"/>
      <c r="N14" s="6"/>
      <c r="O14" s="6"/>
      <c r="P14" s="5"/>
      <c r="Q14" s="6"/>
      <c r="R14" s="6"/>
      <c r="S14" s="6"/>
      <c r="T14" s="32"/>
    </row>
    <row r="15" spans="1:39" ht="23.25" customHeight="1" x14ac:dyDescent="0.25">
      <c r="A15" s="179" t="s">
        <v>309</v>
      </c>
      <c r="B15" s="180"/>
      <c r="C15" s="180"/>
      <c r="D15" s="180"/>
      <c r="E15" s="180"/>
      <c r="F15" s="180"/>
      <c r="G15" s="180"/>
      <c r="H15" s="180"/>
      <c r="I15" s="180"/>
      <c r="J15" s="180"/>
      <c r="K15" s="180"/>
      <c r="L15" s="180"/>
      <c r="M15" s="180"/>
      <c r="N15" s="180"/>
      <c r="O15" s="180"/>
      <c r="P15" s="180"/>
      <c r="Q15" s="180"/>
      <c r="R15" s="180"/>
      <c r="S15" s="180"/>
      <c r="T15" s="181"/>
    </row>
    <row r="16" spans="1:39" ht="8.4" customHeight="1" x14ac:dyDescent="0.25">
      <c r="A16" s="60"/>
      <c r="B16" s="61"/>
      <c r="C16" s="61"/>
      <c r="D16" s="61"/>
      <c r="E16" s="61"/>
      <c r="F16" s="61"/>
      <c r="G16" s="61"/>
      <c r="H16" s="61"/>
      <c r="I16" s="61"/>
      <c r="J16" s="61"/>
      <c r="K16" s="61"/>
      <c r="L16" s="61"/>
      <c r="M16" s="61"/>
      <c r="N16" s="61"/>
      <c r="O16" s="6"/>
      <c r="P16" s="5"/>
      <c r="Q16" s="6"/>
      <c r="R16" s="6"/>
      <c r="S16" s="6"/>
      <c r="T16" s="32"/>
    </row>
    <row r="17" spans="1:20" ht="13.8" x14ac:dyDescent="0.25">
      <c r="A17" s="165"/>
      <c r="B17" s="166"/>
      <c r="C17" s="167"/>
      <c r="D17" s="167"/>
      <c r="E17" s="167"/>
      <c r="F17" s="167"/>
      <c r="G17" s="168"/>
      <c r="H17" s="168"/>
      <c r="I17" s="168"/>
      <c r="J17" s="168"/>
      <c r="K17" s="62"/>
      <c r="L17" s="62"/>
      <c r="M17" s="62"/>
      <c r="N17" s="62"/>
      <c r="O17" s="5"/>
      <c r="P17" s="6"/>
      <c r="Q17" s="6"/>
      <c r="R17" s="6"/>
      <c r="S17" s="6"/>
      <c r="T17" s="32"/>
    </row>
    <row r="18" spans="1:20" ht="13.8" x14ac:dyDescent="0.25">
      <c r="A18" s="199"/>
      <c r="B18" s="166"/>
      <c r="C18" s="162"/>
      <c r="D18" s="163"/>
      <c r="E18" s="190"/>
      <c r="F18" s="191"/>
      <c r="G18" s="164"/>
      <c r="H18" s="164"/>
      <c r="I18" s="164"/>
      <c r="J18" s="164"/>
      <c r="K18" s="29"/>
      <c r="L18" s="29"/>
      <c r="M18" s="29"/>
      <c r="N18" s="29"/>
      <c r="O18" s="5"/>
      <c r="P18" s="6"/>
      <c r="Q18" s="6"/>
      <c r="R18" s="6"/>
      <c r="S18" s="6"/>
      <c r="T18" s="32"/>
    </row>
    <row r="19" spans="1:20" ht="11.1" customHeight="1" x14ac:dyDescent="0.25">
      <c r="A19" s="63"/>
      <c r="B19" s="64"/>
      <c r="C19" s="61"/>
      <c r="D19" s="61"/>
      <c r="E19" s="61"/>
      <c r="F19" s="61"/>
      <c r="G19" s="61"/>
      <c r="H19" s="61"/>
      <c r="I19" s="65"/>
      <c r="J19" s="65"/>
      <c r="K19" s="65"/>
      <c r="L19" s="65"/>
      <c r="M19" s="61"/>
      <c r="N19" s="6"/>
      <c r="O19" s="5"/>
      <c r="P19" s="6"/>
      <c r="Q19" s="6"/>
      <c r="R19" s="6"/>
      <c r="S19" s="6"/>
      <c r="T19" s="32"/>
    </row>
    <row r="20" spans="1:20" ht="19.5" customHeight="1" x14ac:dyDescent="0.25">
      <c r="A20" s="192" t="s">
        <v>860</v>
      </c>
      <c r="B20" s="193"/>
      <c r="C20" s="193"/>
      <c r="D20" s="193"/>
      <c r="E20" s="193"/>
      <c r="F20" s="193"/>
      <c r="G20" s="193"/>
      <c r="H20" s="193"/>
      <c r="I20" s="193"/>
      <c r="J20" s="193"/>
      <c r="K20" s="193"/>
      <c r="L20" s="193"/>
      <c r="M20" s="193"/>
      <c r="N20" s="193"/>
      <c r="O20" s="6"/>
      <c r="P20" s="5"/>
      <c r="Q20" s="6"/>
      <c r="R20" s="6"/>
      <c r="S20" s="6"/>
      <c r="T20" s="32"/>
    </row>
    <row r="21" spans="1:20" ht="27.6" x14ac:dyDescent="0.25">
      <c r="A21" s="194" t="s">
        <v>328</v>
      </c>
      <c r="B21" s="195"/>
      <c r="C21" s="120"/>
      <c r="D21" s="198" t="s">
        <v>301</v>
      </c>
      <c r="E21" s="198"/>
      <c r="F21" s="198"/>
      <c r="G21" s="198"/>
      <c r="H21" s="198"/>
      <c r="I21" s="198"/>
      <c r="J21" s="198"/>
      <c r="K21" s="198"/>
      <c r="L21" s="198"/>
      <c r="M21" s="198"/>
      <c r="N21" s="198"/>
      <c r="O21" s="198"/>
      <c r="P21" s="121">
        <f>C17</f>
        <v>0</v>
      </c>
      <c r="Q21" s="122" t="s">
        <v>324</v>
      </c>
      <c r="R21" s="122" t="s">
        <v>325</v>
      </c>
      <c r="S21" s="122" t="s">
        <v>326</v>
      </c>
      <c r="T21" s="123" t="s">
        <v>317</v>
      </c>
    </row>
    <row r="22" spans="1:20" ht="13.8" x14ac:dyDescent="0.25">
      <c r="A22" s="196"/>
      <c r="B22" s="197"/>
      <c r="C22" s="95" t="s">
        <v>856</v>
      </c>
      <c r="D22" s="188" t="s">
        <v>330</v>
      </c>
      <c r="E22" s="188"/>
      <c r="F22" s="188"/>
      <c r="G22" s="188"/>
      <c r="H22" s="75" t="s">
        <v>7</v>
      </c>
      <c r="I22" s="75"/>
      <c r="J22" s="75"/>
      <c r="K22" s="75"/>
      <c r="L22" s="75"/>
      <c r="M22" s="76" t="s">
        <v>329</v>
      </c>
      <c r="N22" s="93" t="s">
        <v>331</v>
      </c>
      <c r="O22" s="93" t="s">
        <v>302</v>
      </c>
      <c r="P22" s="77" t="s">
        <v>300</v>
      </c>
      <c r="Q22" s="78" t="s">
        <v>300</v>
      </c>
      <c r="R22" s="78" t="s">
        <v>300</v>
      </c>
      <c r="S22" s="78" t="s">
        <v>300</v>
      </c>
      <c r="T22" s="79" t="s">
        <v>300</v>
      </c>
    </row>
    <row r="23" spans="1:20" ht="13.8" x14ac:dyDescent="0.25">
      <c r="A23" s="152" t="s">
        <v>310</v>
      </c>
      <c r="B23" s="153"/>
      <c r="C23" s="35"/>
      <c r="D23" s="149" t="str">
        <f>IF(H23="","",(VLOOKUP(H23,'Spend Cat List'!A:B,2,FALSE)))</f>
        <v/>
      </c>
      <c r="E23" s="149"/>
      <c r="F23" s="149"/>
      <c r="G23" s="149"/>
      <c r="H23" s="189"/>
      <c r="I23" s="189"/>
      <c r="J23" s="189"/>
      <c r="K23" s="189"/>
      <c r="L23" s="36"/>
      <c r="M23" s="37"/>
      <c r="N23" s="38" t="str">
        <f>IF(H23="","",$O$7)</f>
        <v/>
      </c>
      <c r="O23" s="38" t="str">
        <f>IF(H23="","",$O$8)</f>
        <v/>
      </c>
      <c r="P23" s="9"/>
      <c r="Q23" s="9"/>
      <c r="R23" s="9"/>
      <c r="S23" s="9"/>
      <c r="T23" s="132">
        <f>P23+Q23+R23+S23</f>
        <v>0</v>
      </c>
    </row>
    <row r="24" spans="1:20" ht="13.8" x14ac:dyDescent="0.25">
      <c r="A24" s="154"/>
      <c r="B24" s="155"/>
      <c r="C24" s="19"/>
      <c r="D24" s="149" t="str">
        <f>IF(H24="","",(VLOOKUP(H24,'Spend Cat List'!A:B,2,FALSE)))</f>
        <v/>
      </c>
      <c r="E24" s="149"/>
      <c r="F24" s="149"/>
      <c r="G24" s="149"/>
      <c r="H24" s="169"/>
      <c r="I24" s="169"/>
      <c r="J24" s="169"/>
      <c r="K24" s="169"/>
      <c r="L24" s="20"/>
      <c r="M24" s="25"/>
      <c r="N24" s="7" t="str">
        <f t="shared" ref="N24:N43" si="0">IF(H24="","",$O$7)</f>
        <v/>
      </c>
      <c r="O24" s="7" t="str">
        <f t="shared" ref="O24:O47" si="1">IF(H24="","",$O$8)</f>
        <v/>
      </c>
      <c r="P24" s="8"/>
      <c r="Q24" s="8"/>
      <c r="R24" s="8"/>
      <c r="S24" s="8"/>
      <c r="T24" s="133">
        <f t="shared" ref="T24:T43" si="2">P24+Q24+R24+S24</f>
        <v>0</v>
      </c>
    </row>
    <row r="25" spans="1:20" ht="13.8" x14ac:dyDescent="0.25">
      <c r="A25" s="154"/>
      <c r="B25" s="155"/>
      <c r="C25" s="19"/>
      <c r="D25" s="149" t="str">
        <f>IF(H25="","",(VLOOKUP(H25,'Spend Cat List'!A:B,2,FALSE)))</f>
        <v/>
      </c>
      <c r="E25" s="149"/>
      <c r="F25" s="149"/>
      <c r="G25" s="149"/>
      <c r="H25" s="169"/>
      <c r="I25" s="169"/>
      <c r="J25" s="169"/>
      <c r="K25" s="169"/>
      <c r="L25" s="20"/>
      <c r="M25" s="25"/>
      <c r="N25" s="7" t="str">
        <f t="shared" si="0"/>
        <v/>
      </c>
      <c r="O25" s="7" t="str">
        <f t="shared" si="1"/>
        <v/>
      </c>
      <c r="P25" s="8"/>
      <c r="Q25" s="8"/>
      <c r="R25" s="8"/>
      <c r="S25" s="8"/>
      <c r="T25" s="133">
        <f t="shared" si="2"/>
        <v>0</v>
      </c>
    </row>
    <row r="26" spans="1:20" ht="13.8" x14ac:dyDescent="0.25">
      <c r="A26" s="154"/>
      <c r="B26" s="155"/>
      <c r="C26" s="19"/>
      <c r="D26" s="149" t="str">
        <f>IF(H26="","",(VLOOKUP(H26,'Spend Cat List'!A:B,2,FALSE)))</f>
        <v/>
      </c>
      <c r="E26" s="149"/>
      <c r="F26" s="149"/>
      <c r="G26" s="149"/>
      <c r="H26" s="169"/>
      <c r="I26" s="169"/>
      <c r="J26" s="169"/>
      <c r="K26" s="169"/>
      <c r="L26" s="20"/>
      <c r="M26" s="25"/>
      <c r="N26" s="7" t="str">
        <f t="shared" si="0"/>
        <v/>
      </c>
      <c r="O26" s="7" t="str">
        <f t="shared" si="1"/>
        <v/>
      </c>
      <c r="P26" s="8"/>
      <c r="Q26" s="8"/>
      <c r="R26" s="8"/>
      <c r="S26" s="8"/>
      <c r="T26" s="133">
        <f t="shared" si="2"/>
        <v>0</v>
      </c>
    </row>
    <row r="27" spans="1:20" ht="13.8" x14ac:dyDescent="0.25">
      <c r="A27" s="154"/>
      <c r="B27" s="155"/>
      <c r="C27" s="19"/>
      <c r="D27" s="149" t="str">
        <f>IF(H27="","",(VLOOKUP(H27,'Spend Cat List'!A:B,2,FALSE)))</f>
        <v/>
      </c>
      <c r="E27" s="149"/>
      <c r="F27" s="149"/>
      <c r="G27" s="149"/>
      <c r="H27" s="169"/>
      <c r="I27" s="169"/>
      <c r="J27" s="169"/>
      <c r="K27" s="169"/>
      <c r="L27" s="20"/>
      <c r="M27" s="25"/>
      <c r="N27" s="7" t="str">
        <f t="shared" si="0"/>
        <v/>
      </c>
      <c r="O27" s="7" t="str">
        <f t="shared" si="1"/>
        <v/>
      </c>
      <c r="P27" s="8"/>
      <c r="Q27" s="8"/>
      <c r="R27" s="8"/>
      <c r="S27" s="8"/>
      <c r="T27" s="133">
        <f t="shared" si="2"/>
        <v>0</v>
      </c>
    </row>
    <row r="28" spans="1:20" ht="13.8" x14ac:dyDescent="0.25">
      <c r="A28" s="154"/>
      <c r="B28" s="155"/>
      <c r="C28" s="19"/>
      <c r="D28" s="149" t="str">
        <f>IF(H28="","",(VLOOKUP(H28,'Spend Cat List'!A:B,2,FALSE)))</f>
        <v/>
      </c>
      <c r="E28" s="149"/>
      <c r="F28" s="149"/>
      <c r="G28" s="149"/>
      <c r="H28" s="169"/>
      <c r="I28" s="169"/>
      <c r="J28" s="169"/>
      <c r="K28" s="169"/>
      <c r="L28" s="20"/>
      <c r="M28" s="25"/>
      <c r="N28" s="7" t="str">
        <f t="shared" si="0"/>
        <v/>
      </c>
      <c r="O28" s="7" t="str">
        <f t="shared" si="1"/>
        <v/>
      </c>
      <c r="P28" s="8"/>
      <c r="Q28" s="8"/>
      <c r="R28" s="8"/>
      <c r="S28" s="8"/>
      <c r="T28" s="133">
        <f t="shared" si="2"/>
        <v>0</v>
      </c>
    </row>
    <row r="29" spans="1:20" ht="13.8" x14ac:dyDescent="0.25">
      <c r="A29" s="154"/>
      <c r="B29" s="155"/>
      <c r="C29" s="19"/>
      <c r="D29" s="149" t="str">
        <f>IF(H29="","",(VLOOKUP(H29,'Spend Cat List'!A:B,2,FALSE)))</f>
        <v/>
      </c>
      <c r="E29" s="149"/>
      <c r="F29" s="149"/>
      <c r="G29" s="149"/>
      <c r="H29" s="169"/>
      <c r="I29" s="169"/>
      <c r="J29" s="169"/>
      <c r="K29" s="169"/>
      <c r="L29" s="20"/>
      <c r="M29" s="25"/>
      <c r="N29" s="7" t="str">
        <f t="shared" si="0"/>
        <v/>
      </c>
      <c r="O29" s="7" t="str">
        <f t="shared" si="1"/>
        <v/>
      </c>
      <c r="P29" s="8"/>
      <c r="Q29" s="8"/>
      <c r="R29" s="8"/>
      <c r="S29" s="8"/>
      <c r="T29" s="133">
        <f t="shared" si="2"/>
        <v>0</v>
      </c>
    </row>
    <row r="30" spans="1:20" ht="13.8" x14ac:dyDescent="0.25">
      <c r="A30" s="154"/>
      <c r="B30" s="155"/>
      <c r="C30" s="19"/>
      <c r="D30" s="149" t="str">
        <f>IF(H30="","",(VLOOKUP(H30,'Spend Cat List'!A:B,2,FALSE)))</f>
        <v/>
      </c>
      <c r="E30" s="149"/>
      <c r="F30" s="149"/>
      <c r="G30" s="149"/>
      <c r="H30" s="169"/>
      <c r="I30" s="169"/>
      <c r="J30" s="169"/>
      <c r="K30" s="169"/>
      <c r="L30" s="20"/>
      <c r="M30" s="25"/>
      <c r="N30" s="7" t="str">
        <f t="shared" si="0"/>
        <v/>
      </c>
      <c r="O30" s="7" t="str">
        <f t="shared" si="1"/>
        <v/>
      </c>
      <c r="P30" s="8"/>
      <c r="Q30" s="8"/>
      <c r="R30" s="8"/>
      <c r="S30" s="8"/>
      <c r="T30" s="133">
        <f t="shared" si="2"/>
        <v>0</v>
      </c>
    </row>
    <row r="31" spans="1:20" ht="13.8" x14ac:dyDescent="0.25">
      <c r="A31" s="154"/>
      <c r="B31" s="155"/>
      <c r="C31" s="19"/>
      <c r="D31" s="149" t="str">
        <f>IF(H31="","",(VLOOKUP(H31,'Spend Cat List'!A:B,2,FALSE)))</f>
        <v/>
      </c>
      <c r="E31" s="149"/>
      <c r="F31" s="149"/>
      <c r="G31" s="149"/>
      <c r="H31" s="169"/>
      <c r="I31" s="169"/>
      <c r="J31" s="169"/>
      <c r="K31" s="169"/>
      <c r="L31" s="20"/>
      <c r="M31" s="25"/>
      <c r="N31" s="7" t="str">
        <f t="shared" si="0"/>
        <v/>
      </c>
      <c r="O31" s="7" t="str">
        <f t="shared" si="1"/>
        <v/>
      </c>
      <c r="P31" s="8"/>
      <c r="Q31" s="8"/>
      <c r="R31" s="8"/>
      <c r="S31" s="8"/>
      <c r="T31" s="133">
        <f t="shared" si="2"/>
        <v>0</v>
      </c>
    </row>
    <row r="32" spans="1:20" ht="13.8" x14ac:dyDescent="0.25">
      <c r="A32" s="154"/>
      <c r="B32" s="155"/>
      <c r="C32" s="19"/>
      <c r="D32" s="149" t="str">
        <f>IF(H32="","",(VLOOKUP(H32,'Spend Cat List'!A:B,2,FALSE)))</f>
        <v/>
      </c>
      <c r="E32" s="149"/>
      <c r="F32" s="149"/>
      <c r="G32" s="149"/>
      <c r="H32" s="169"/>
      <c r="I32" s="169"/>
      <c r="J32" s="169"/>
      <c r="K32" s="169"/>
      <c r="L32" s="20"/>
      <c r="M32" s="25"/>
      <c r="N32" s="7" t="str">
        <f t="shared" si="0"/>
        <v/>
      </c>
      <c r="O32" s="7" t="str">
        <f t="shared" si="1"/>
        <v/>
      </c>
      <c r="P32" s="8"/>
      <c r="Q32" s="8"/>
      <c r="R32" s="8"/>
      <c r="S32" s="8"/>
      <c r="T32" s="133">
        <f t="shared" si="2"/>
        <v>0</v>
      </c>
    </row>
    <row r="33" spans="1:20" ht="13.8" x14ac:dyDescent="0.25">
      <c r="A33" s="154"/>
      <c r="B33" s="155"/>
      <c r="C33" s="19"/>
      <c r="D33" s="149" t="str">
        <f>IF(H33="","",(VLOOKUP(H33,'Spend Cat List'!A:B,2,FALSE)))</f>
        <v/>
      </c>
      <c r="E33" s="149"/>
      <c r="F33" s="149"/>
      <c r="G33" s="149"/>
      <c r="H33" s="169"/>
      <c r="I33" s="169"/>
      <c r="J33" s="169"/>
      <c r="K33" s="169"/>
      <c r="L33" s="20"/>
      <c r="M33" s="25"/>
      <c r="N33" s="7" t="str">
        <f t="shared" si="0"/>
        <v/>
      </c>
      <c r="O33" s="7" t="str">
        <f t="shared" si="1"/>
        <v/>
      </c>
      <c r="P33" s="8"/>
      <c r="Q33" s="8"/>
      <c r="R33" s="8"/>
      <c r="S33" s="8"/>
      <c r="T33" s="133">
        <f t="shared" si="2"/>
        <v>0</v>
      </c>
    </row>
    <row r="34" spans="1:20" ht="13.8" x14ac:dyDescent="0.25">
      <c r="A34" s="154"/>
      <c r="B34" s="155"/>
      <c r="C34" s="19"/>
      <c r="D34" s="149" t="str">
        <f>IF(H34="","",(VLOOKUP(H34,'Spend Cat List'!A:B,2,FALSE)))</f>
        <v/>
      </c>
      <c r="E34" s="149"/>
      <c r="F34" s="149"/>
      <c r="G34" s="149"/>
      <c r="H34" s="169"/>
      <c r="I34" s="169"/>
      <c r="J34" s="169"/>
      <c r="K34" s="169"/>
      <c r="L34" s="20"/>
      <c r="M34" s="25"/>
      <c r="N34" s="7" t="str">
        <f t="shared" si="0"/>
        <v/>
      </c>
      <c r="O34" s="7" t="str">
        <f t="shared" si="1"/>
        <v/>
      </c>
      <c r="P34" s="8"/>
      <c r="Q34" s="8"/>
      <c r="R34" s="8"/>
      <c r="S34" s="8"/>
      <c r="T34" s="133">
        <f t="shared" si="2"/>
        <v>0</v>
      </c>
    </row>
    <row r="35" spans="1:20" ht="13.8" x14ac:dyDescent="0.25">
      <c r="A35" s="156"/>
      <c r="B35" s="157"/>
      <c r="C35" s="39"/>
      <c r="D35" s="149" t="str">
        <f>IF(H35="","",(VLOOKUP(H35,'Spend Cat List'!A:B,2,FALSE)))</f>
        <v/>
      </c>
      <c r="E35" s="149"/>
      <c r="F35" s="149"/>
      <c r="G35" s="149"/>
      <c r="H35" s="205"/>
      <c r="I35" s="205"/>
      <c r="J35" s="205"/>
      <c r="K35" s="205"/>
      <c r="L35" s="40"/>
      <c r="M35" s="41"/>
      <c r="N35" s="17" t="str">
        <f t="shared" si="0"/>
        <v/>
      </c>
      <c r="O35" s="17" t="str">
        <f t="shared" si="1"/>
        <v/>
      </c>
      <c r="P35" s="18"/>
      <c r="Q35" s="18"/>
      <c r="R35" s="18"/>
      <c r="S35" s="18"/>
      <c r="T35" s="134">
        <f t="shared" si="2"/>
        <v>0</v>
      </c>
    </row>
    <row r="36" spans="1:20" s="112" customFormat="1" ht="27.6" x14ac:dyDescent="0.25">
      <c r="A36" s="98" t="s">
        <v>859</v>
      </c>
      <c r="B36" s="99"/>
      <c r="C36" s="106"/>
      <c r="D36" s="107"/>
      <c r="E36" s="107"/>
      <c r="F36" s="107"/>
      <c r="G36" s="107"/>
      <c r="H36" s="108"/>
      <c r="I36" s="108"/>
      <c r="J36" s="108"/>
      <c r="K36" s="108"/>
      <c r="L36" s="109"/>
      <c r="M36" s="108"/>
      <c r="N36" s="110"/>
      <c r="O36" s="110"/>
      <c r="P36" s="111">
        <f>SUM(P23:P35)</f>
        <v>0</v>
      </c>
      <c r="Q36" s="111">
        <f t="shared" ref="Q36:S36" si="3">SUM(Q23:Q35)</f>
        <v>0</v>
      </c>
      <c r="R36" s="111">
        <f t="shared" si="3"/>
        <v>0</v>
      </c>
      <c r="S36" s="111">
        <f t="shared" si="3"/>
        <v>0</v>
      </c>
      <c r="T36" s="135">
        <f t="shared" ref="T36" si="4">SUM(T23:T35)</f>
        <v>0</v>
      </c>
    </row>
    <row r="37" spans="1:20" ht="13.8" x14ac:dyDescent="0.25">
      <c r="A37" s="81"/>
      <c r="B37" s="80"/>
      <c r="C37" s="19"/>
      <c r="D37" s="28"/>
      <c r="E37" s="28"/>
      <c r="F37" s="28"/>
      <c r="G37" s="28"/>
      <c r="H37" s="25"/>
      <c r="I37" s="25"/>
      <c r="J37" s="25"/>
      <c r="K37" s="25"/>
      <c r="L37" s="20"/>
      <c r="M37" s="25"/>
      <c r="N37" s="17"/>
      <c r="O37" s="17"/>
      <c r="P37" s="18"/>
      <c r="Q37" s="8"/>
      <c r="R37" s="8"/>
      <c r="S37" s="8"/>
      <c r="T37" s="143"/>
    </row>
    <row r="38" spans="1:20" ht="13.8" x14ac:dyDescent="0.25">
      <c r="A38" s="152" t="s">
        <v>311</v>
      </c>
      <c r="B38" s="153"/>
      <c r="C38" s="21"/>
      <c r="D38" s="149" t="str">
        <f>IF(H38="","",(VLOOKUP(H38,'Spend Cat List'!A:B,2,FALSE)))</f>
        <v/>
      </c>
      <c r="E38" s="149"/>
      <c r="F38" s="149"/>
      <c r="G38" s="149"/>
      <c r="H38" s="172"/>
      <c r="I38" s="172"/>
      <c r="J38" s="172"/>
      <c r="K38" s="172"/>
      <c r="L38" s="22"/>
      <c r="M38" s="27"/>
      <c r="N38" s="10" t="str">
        <f t="shared" si="0"/>
        <v/>
      </c>
      <c r="O38" s="7" t="str">
        <f t="shared" si="1"/>
        <v/>
      </c>
      <c r="P38" s="8"/>
      <c r="Q38" s="9"/>
      <c r="R38" s="9"/>
      <c r="S38" s="9"/>
      <c r="T38" s="137">
        <f t="shared" si="2"/>
        <v>0</v>
      </c>
    </row>
    <row r="39" spans="1:20" ht="13.8" x14ac:dyDescent="0.25">
      <c r="A39" s="154"/>
      <c r="B39" s="155"/>
      <c r="C39" s="19"/>
      <c r="D39" s="149" t="str">
        <f>IF(H39="","",(VLOOKUP(H39,'Spend Cat List'!A:B,2,FALSE)))</f>
        <v/>
      </c>
      <c r="E39" s="149"/>
      <c r="F39" s="149"/>
      <c r="G39" s="149"/>
      <c r="H39" s="170"/>
      <c r="I39" s="170"/>
      <c r="J39" s="170"/>
      <c r="K39" s="170"/>
      <c r="L39" s="23"/>
      <c r="M39" s="26"/>
      <c r="N39" s="10" t="str">
        <f t="shared" si="0"/>
        <v/>
      </c>
      <c r="O39" s="7" t="str">
        <f t="shared" si="1"/>
        <v/>
      </c>
      <c r="P39" s="8"/>
      <c r="Q39" s="8"/>
      <c r="R39" s="8"/>
      <c r="S39" s="8"/>
      <c r="T39" s="133">
        <f t="shared" si="2"/>
        <v>0</v>
      </c>
    </row>
    <row r="40" spans="1:20" ht="13.8" x14ac:dyDescent="0.25">
      <c r="A40" s="154"/>
      <c r="B40" s="155"/>
      <c r="C40" s="19"/>
      <c r="D40" s="149" t="str">
        <f>IF(H40="","",(VLOOKUP(H40,'Spend Cat List'!A:B,2,FALSE)))</f>
        <v/>
      </c>
      <c r="E40" s="149"/>
      <c r="F40" s="149"/>
      <c r="G40" s="149"/>
      <c r="H40" s="170"/>
      <c r="I40" s="170"/>
      <c r="J40" s="170"/>
      <c r="K40" s="170"/>
      <c r="L40" s="23"/>
      <c r="M40" s="26"/>
      <c r="N40" s="10" t="str">
        <f t="shared" si="0"/>
        <v/>
      </c>
      <c r="O40" s="7" t="str">
        <f t="shared" si="1"/>
        <v/>
      </c>
      <c r="P40" s="8"/>
      <c r="Q40" s="8"/>
      <c r="R40" s="8"/>
      <c r="S40" s="8"/>
      <c r="T40" s="133">
        <f t="shared" si="2"/>
        <v>0</v>
      </c>
    </row>
    <row r="41" spans="1:20" ht="13.8" x14ac:dyDescent="0.25">
      <c r="A41" s="154"/>
      <c r="B41" s="155"/>
      <c r="C41" s="19"/>
      <c r="D41" s="149" t="str">
        <f>IF(H41="","",(VLOOKUP(H41,'Spend Cat List'!A:B,2,FALSE)))</f>
        <v/>
      </c>
      <c r="E41" s="149"/>
      <c r="F41" s="149"/>
      <c r="G41" s="149"/>
      <c r="H41" s="170"/>
      <c r="I41" s="170"/>
      <c r="J41" s="170"/>
      <c r="K41" s="170"/>
      <c r="L41" s="23"/>
      <c r="M41" s="26"/>
      <c r="N41" s="10" t="str">
        <f t="shared" si="0"/>
        <v/>
      </c>
      <c r="O41" s="7" t="str">
        <f t="shared" si="1"/>
        <v/>
      </c>
      <c r="P41" s="8"/>
      <c r="Q41" s="8"/>
      <c r="R41" s="8"/>
      <c r="S41" s="8"/>
      <c r="T41" s="133">
        <f t="shared" si="2"/>
        <v>0</v>
      </c>
    </row>
    <row r="42" spans="1:20" ht="13.8" x14ac:dyDescent="0.25">
      <c r="A42" s="154"/>
      <c r="B42" s="155"/>
      <c r="C42" s="19"/>
      <c r="D42" s="149" t="str">
        <f>IF(H42="","",(VLOOKUP(H42,'Spend Cat List'!A:B,2,FALSE)))</f>
        <v/>
      </c>
      <c r="E42" s="149"/>
      <c r="F42" s="149"/>
      <c r="G42" s="149"/>
      <c r="H42" s="87"/>
      <c r="I42" s="87"/>
      <c r="J42" s="87"/>
      <c r="K42" s="87"/>
      <c r="L42" s="23"/>
      <c r="M42" s="87"/>
      <c r="N42" s="10"/>
      <c r="O42" s="7"/>
      <c r="P42" s="8"/>
      <c r="Q42" s="8"/>
      <c r="R42" s="8"/>
      <c r="S42" s="8"/>
      <c r="T42" s="133">
        <f t="shared" si="2"/>
        <v>0</v>
      </c>
    </row>
    <row r="43" spans="1:20" ht="13.8" x14ac:dyDescent="0.25">
      <c r="A43" s="154"/>
      <c r="B43" s="155"/>
      <c r="C43" s="19"/>
      <c r="D43" s="149" t="str">
        <f>IF(H43="","",(VLOOKUP(H43,'Spend Cat List'!A:B,2,FALSE)))</f>
        <v/>
      </c>
      <c r="E43" s="149"/>
      <c r="F43" s="149"/>
      <c r="G43" s="149"/>
      <c r="H43" s="170"/>
      <c r="I43" s="170"/>
      <c r="J43" s="170"/>
      <c r="K43" s="170"/>
      <c r="L43" s="23"/>
      <c r="M43" s="26"/>
      <c r="N43" s="10" t="str">
        <f t="shared" si="0"/>
        <v/>
      </c>
      <c r="O43" s="7" t="str">
        <f t="shared" si="1"/>
        <v/>
      </c>
      <c r="P43" s="8"/>
      <c r="Q43" s="8"/>
      <c r="R43" s="8"/>
      <c r="S43" s="8"/>
      <c r="T43" s="138">
        <f t="shared" si="2"/>
        <v>0</v>
      </c>
    </row>
    <row r="44" spans="1:20" s="112" customFormat="1" ht="13.8" x14ac:dyDescent="0.25">
      <c r="A44" s="152" t="s">
        <v>863</v>
      </c>
      <c r="B44" s="153"/>
      <c r="C44" s="113"/>
      <c r="D44" s="114"/>
      <c r="E44" s="114"/>
      <c r="F44" s="114"/>
      <c r="G44" s="114"/>
      <c r="H44" s="115"/>
      <c r="I44" s="115"/>
      <c r="J44" s="115"/>
      <c r="K44" s="115"/>
      <c r="L44" s="116"/>
      <c r="M44" s="115"/>
      <c r="N44" s="117"/>
      <c r="O44" s="118"/>
      <c r="P44" s="119">
        <f>SUM(P38:P43)</f>
        <v>0</v>
      </c>
      <c r="Q44" s="119">
        <f t="shared" ref="Q44:S44" si="5">SUM(Q38:Q43)</f>
        <v>0</v>
      </c>
      <c r="R44" s="119">
        <f t="shared" si="5"/>
        <v>0</v>
      </c>
      <c r="S44" s="119">
        <f t="shared" si="5"/>
        <v>0</v>
      </c>
      <c r="T44" s="139">
        <f t="shared" ref="T44" si="6">SUM(T38:T43)</f>
        <v>0</v>
      </c>
    </row>
    <row r="45" spans="1:20" ht="13.8" x14ac:dyDescent="0.25">
      <c r="A45" s="200"/>
      <c r="B45" s="201"/>
      <c r="C45" s="201"/>
      <c r="D45" s="201"/>
      <c r="E45" s="201"/>
      <c r="F45" s="201"/>
      <c r="G45" s="201"/>
      <c r="H45" s="201"/>
      <c r="I45" s="201"/>
      <c r="J45" s="201"/>
      <c r="K45" s="201"/>
      <c r="L45" s="201"/>
      <c r="M45" s="201"/>
      <c r="N45" s="201"/>
      <c r="O45" s="201"/>
      <c r="P45" s="201"/>
      <c r="Q45" s="201"/>
      <c r="R45" s="201"/>
      <c r="S45" s="201"/>
      <c r="T45" s="202"/>
    </row>
    <row r="46" spans="1:20" ht="26.1" customHeight="1" x14ac:dyDescent="0.25">
      <c r="A46" s="160" t="s">
        <v>312</v>
      </c>
      <c r="B46" s="161"/>
      <c r="C46" s="203"/>
      <c r="D46" s="203"/>
      <c r="E46" s="203"/>
      <c r="F46" s="203"/>
      <c r="G46" s="203"/>
      <c r="H46" s="203"/>
      <c r="I46" s="203"/>
      <c r="J46" s="203"/>
      <c r="K46" s="203"/>
      <c r="L46" s="203"/>
      <c r="M46" s="203"/>
      <c r="N46" s="203"/>
      <c r="O46" s="203"/>
      <c r="P46" s="11">
        <f>+P44+P36</f>
        <v>0</v>
      </c>
      <c r="Q46" s="11">
        <f t="shared" ref="Q46:S46" si="7">+Q44+Q36</f>
        <v>0</v>
      </c>
      <c r="R46" s="11">
        <f t="shared" si="7"/>
        <v>0</v>
      </c>
      <c r="S46" s="11">
        <f t="shared" si="7"/>
        <v>0</v>
      </c>
      <c r="T46" s="140">
        <f t="shared" ref="T46" si="8">+T44+T36</f>
        <v>0</v>
      </c>
    </row>
    <row r="47" spans="1:20" ht="13.8" x14ac:dyDescent="0.25">
      <c r="A47" s="158" t="s">
        <v>318</v>
      </c>
      <c r="B47" s="159"/>
      <c r="C47" s="24"/>
      <c r="D47" s="149" t="str">
        <f>IF(H47="","",(VLOOKUP(H47,'Spend Cat List'!A:B,2,FALSE)))</f>
        <v/>
      </c>
      <c r="E47" s="149"/>
      <c r="F47" s="149"/>
      <c r="G47" s="149"/>
      <c r="H47" s="171"/>
      <c r="I47" s="171"/>
      <c r="J47" s="171"/>
      <c r="K47" s="171"/>
      <c r="L47" s="22"/>
      <c r="M47" s="16"/>
      <c r="N47" s="12" t="str">
        <f t="shared" ref="N47" si="9">IF(H47="","",$O$7)</f>
        <v/>
      </c>
      <c r="O47" s="13" t="str">
        <f t="shared" si="1"/>
        <v/>
      </c>
      <c r="P47" s="14">
        <f>P36*O10</f>
        <v>0</v>
      </c>
      <c r="Q47" s="14">
        <f t="shared" ref="Q47:S47" si="10">Q36*P10</f>
        <v>0</v>
      </c>
      <c r="R47" s="14">
        <f t="shared" si="10"/>
        <v>0</v>
      </c>
      <c r="S47" s="14">
        <f t="shared" si="10"/>
        <v>0</v>
      </c>
      <c r="T47" s="141">
        <f>+S47+R47+Q47+P47</f>
        <v>0</v>
      </c>
    </row>
    <row r="48" spans="1:20" ht="13.8" x14ac:dyDescent="0.25">
      <c r="A48" s="160" t="s">
        <v>313</v>
      </c>
      <c r="B48" s="161"/>
      <c r="C48" s="203"/>
      <c r="D48" s="203"/>
      <c r="E48" s="203"/>
      <c r="F48" s="203"/>
      <c r="G48" s="203"/>
      <c r="H48" s="203"/>
      <c r="I48" s="203"/>
      <c r="J48" s="203"/>
      <c r="K48" s="203"/>
      <c r="L48" s="203"/>
      <c r="M48" s="203"/>
      <c r="N48" s="203"/>
      <c r="O48" s="203"/>
      <c r="P48" s="11">
        <f>+P47+P46</f>
        <v>0</v>
      </c>
      <c r="Q48" s="11">
        <f t="shared" ref="Q48:S48" si="11">+Q47+Q46</f>
        <v>0</v>
      </c>
      <c r="R48" s="11">
        <f t="shared" si="11"/>
        <v>0</v>
      </c>
      <c r="S48" s="11">
        <f t="shared" si="11"/>
        <v>0</v>
      </c>
      <c r="T48" s="142">
        <f t="shared" ref="T48" si="12">+T47+T46</f>
        <v>0</v>
      </c>
    </row>
    <row r="49" spans="1:20" x14ac:dyDescent="0.25">
      <c r="A49" s="150"/>
      <c r="B49" s="151"/>
      <c r="C49" s="66"/>
      <c r="D49" s="151"/>
      <c r="E49" s="151"/>
      <c r="F49" s="66"/>
      <c r="G49" s="66"/>
      <c r="H49" s="66"/>
      <c r="I49" s="66"/>
      <c r="J49" s="151"/>
      <c r="K49" s="151"/>
      <c r="L49" s="67"/>
      <c r="M49" s="66"/>
      <c r="N49" s="66"/>
      <c r="O49" s="66"/>
      <c r="P49" s="4"/>
      <c r="Q49" s="68"/>
      <c r="R49" s="68"/>
      <c r="S49" s="68"/>
      <c r="T49" s="34"/>
    </row>
    <row r="50" spans="1:20" x14ac:dyDescent="0.25">
      <c r="A50" s="69"/>
      <c r="B50" s="66"/>
      <c r="C50" s="66"/>
      <c r="D50" s="66"/>
      <c r="E50" s="66"/>
      <c r="F50" s="66"/>
      <c r="G50" s="66"/>
      <c r="H50" s="66"/>
      <c r="I50" s="66"/>
      <c r="J50" s="66"/>
      <c r="K50" s="66"/>
      <c r="L50" s="67"/>
      <c r="M50" s="66"/>
      <c r="N50" s="66"/>
      <c r="O50" s="66"/>
      <c r="P50" s="4"/>
      <c r="Q50" s="68"/>
      <c r="R50" s="68"/>
      <c r="S50" s="68"/>
      <c r="T50" s="34"/>
    </row>
    <row r="51" spans="1:20" x14ac:dyDescent="0.25">
      <c r="A51" s="70" t="s">
        <v>332</v>
      </c>
      <c r="B51" s="71"/>
      <c r="C51" s="71"/>
      <c r="D51" s="71"/>
      <c r="E51" s="71"/>
      <c r="F51" s="71"/>
      <c r="G51" s="71"/>
      <c r="H51" s="71"/>
      <c r="I51" s="71"/>
      <c r="J51" s="71"/>
      <c r="K51" s="71"/>
      <c r="L51" s="71"/>
      <c r="M51" s="71"/>
      <c r="N51" s="71"/>
      <c r="O51" s="71"/>
      <c r="P51" s="33"/>
      <c r="Q51" s="72"/>
      <c r="R51" s="72"/>
      <c r="S51" s="72"/>
      <c r="T51" s="73"/>
    </row>
    <row r="52" spans="1:20" x14ac:dyDescent="0.25">
      <c r="P52" s="4"/>
      <c r="Q52" s="68"/>
      <c r="R52" s="68"/>
      <c r="S52" s="68"/>
    </row>
    <row r="53" spans="1:20" x14ac:dyDescent="0.25">
      <c r="P53" s="4"/>
      <c r="Q53" s="68"/>
      <c r="R53" s="68"/>
      <c r="S53" s="68"/>
    </row>
    <row r="54" spans="1:20" x14ac:dyDescent="0.25">
      <c r="P54" s="4"/>
      <c r="Q54" s="68"/>
      <c r="R54" s="68"/>
      <c r="S54" s="68"/>
    </row>
    <row r="55" spans="1:20" x14ac:dyDescent="0.25">
      <c r="P55" s="4"/>
      <c r="Q55" s="68"/>
      <c r="R55" s="68"/>
      <c r="S55" s="68"/>
    </row>
  </sheetData>
  <mergeCells count="59">
    <mergeCell ref="A44:B44"/>
    <mergeCell ref="A45:T45"/>
    <mergeCell ref="C46:O46"/>
    <mergeCell ref="C48:O48"/>
    <mergeCell ref="D9:I9"/>
    <mergeCell ref="D10:I10"/>
    <mergeCell ref="D11:I11"/>
    <mergeCell ref="D12:I12"/>
    <mergeCell ref="H30:K30"/>
    <mergeCell ref="H31:K31"/>
    <mergeCell ref="H32:K32"/>
    <mergeCell ref="H33:K33"/>
    <mergeCell ref="H34:K34"/>
    <mergeCell ref="H35:K35"/>
    <mergeCell ref="H24:K24"/>
    <mergeCell ref="H25:K25"/>
    <mergeCell ref="H27:K27"/>
    <mergeCell ref="H28:K28"/>
    <mergeCell ref="O9:P9"/>
    <mergeCell ref="O10:P10"/>
    <mergeCell ref="G17:H17"/>
    <mergeCell ref="G18:H18"/>
    <mergeCell ref="D22:G22"/>
    <mergeCell ref="H23:K23"/>
    <mergeCell ref="E18:F18"/>
    <mergeCell ref="A20:N20"/>
    <mergeCell ref="A21:B22"/>
    <mergeCell ref="D21:O21"/>
    <mergeCell ref="E17:F17"/>
    <mergeCell ref="A18:B18"/>
    <mergeCell ref="A2:T2"/>
    <mergeCell ref="A3:T3"/>
    <mergeCell ref="A15:T15"/>
    <mergeCell ref="A6:B8"/>
    <mergeCell ref="D6:I8"/>
    <mergeCell ref="D5:I5"/>
    <mergeCell ref="O11:P11"/>
    <mergeCell ref="O12:P12"/>
    <mergeCell ref="C18:D18"/>
    <mergeCell ref="I18:J18"/>
    <mergeCell ref="A17:B17"/>
    <mergeCell ref="C17:D17"/>
    <mergeCell ref="I17:J17"/>
    <mergeCell ref="A49:B49"/>
    <mergeCell ref="D49:E49"/>
    <mergeCell ref="J49:K49"/>
    <mergeCell ref="A23:B35"/>
    <mergeCell ref="A38:B43"/>
    <mergeCell ref="A47:B47"/>
    <mergeCell ref="A48:B48"/>
    <mergeCell ref="A46:B46"/>
    <mergeCell ref="H29:K29"/>
    <mergeCell ref="H40:K40"/>
    <mergeCell ref="H41:K41"/>
    <mergeCell ref="H43:K43"/>
    <mergeCell ref="H47:K47"/>
    <mergeCell ref="H38:K38"/>
    <mergeCell ref="H39:K39"/>
    <mergeCell ref="H26:K26"/>
  </mergeCells>
  <conditionalFormatting sqref="E18:F18">
    <cfRule type="cellIs" dxfId="4" priority="1" operator="notEqual">
      <formula>0</formula>
    </cfRule>
  </conditionalFormatting>
  <pageMargins left="0.7" right="0.7" top="0.75" bottom="0.75" header="0.3" footer="0.3"/>
  <pageSetup scale="57" orientation="landscape"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'Spend Cat List'!$A$2:$A$279</xm:f>
          </x14:formula1>
          <xm:sqref>L47 H47 L38:L44 H23:H44</xm:sqref>
        </x14:dataValidation>
        <x14:dataValidation type="list" allowBlank="1" showInputMessage="1" showErrorMessage="1" xr:uid="{00000000-0002-0000-0100-000001000000}">
          <x14:formula1>
            <xm:f>'Ledger Account'!$B$2:$B$262</xm:f>
          </x14:formula1>
          <xm:sqref>M47 M23:M44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55"/>
  <sheetViews>
    <sheetView topLeftCell="A7" zoomScale="90" zoomScaleNormal="90" workbookViewId="0">
      <selection activeCell="U24" sqref="U24"/>
    </sheetView>
  </sheetViews>
  <sheetFormatPr defaultColWidth="8.88671875" defaultRowHeight="13.2" x14ac:dyDescent="0.25"/>
  <cols>
    <col min="1" max="1" width="11.44140625" style="2" customWidth="1"/>
    <col min="2" max="2" width="5.109375" style="2" customWidth="1"/>
    <col min="3" max="3" width="14.88671875" style="2" customWidth="1"/>
    <col min="4" max="4" width="8.88671875" style="2" customWidth="1"/>
    <col min="5" max="5" width="11.109375" style="2" bestFit="1" customWidth="1"/>
    <col min="6" max="11" width="8.88671875" style="2" customWidth="1"/>
    <col min="12" max="12" width="1.5546875" style="2" customWidth="1"/>
    <col min="13" max="13" width="26.109375" style="2" customWidth="1"/>
    <col min="14" max="14" width="8.88671875" style="2" customWidth="1"/>
    <col min="15" max="15" width="13.44140625" style="2" bestFit="1" customWidth="1"/>
    <col min="16" max="16" width="12.88671875" style="3" customWidth="1"/>
    <col min="17" max="19" width="11.109375" style="2" customWidth="1"/>
    <col min="20" max="20" width="15.109375" style="2" customWidth="1"/>
    <col min="21" max="21" width="13.5546875" style="2" customWidth="1"/>
    <col min="22" max="16384" width="8.88671875" style="2"/>
  </cols>
  <sheetData>
    <row r="1" spans="1:40" x14ac:dyDescent="0.25">
      <c r="A1" s="43"/>
      <c r="B1" s="44"/>
      <c r="C1" s="44"/>
      <c r="D1" s="44"/>
      <c r="E1" s="44"/>
      <c r="F1" s="44"/>
      <c r="G1" s="44"/>
      <c r="H1" s="44"/>
      <c r="I1" s="44"/>
      <c r="J1" s="44"/>
      <c r="K1" s="44"/>
      <c r="L1" s="44"/>
      <c r="M1" s="44"/>
      <c r="N1" s="44"/>
      <c r="O1" s="44"/>
      <c r="P1" s="30"/>
      <c r="Q1" s="44"/>
      <c r="R1" s="44"/>
      <c r="S1" s="44"/>
      <c r="T1" s="44"/>
      <c r="U1" s="45"/>
    </row>
    <row r="2" spans="1:40" s="42" customFormat="1" ht="27" customHeight="1" x14ac:dyDescent="0.3">
      <c r="A2" s="173" t="s">
        <v>1</v>
      </c>
      <c r="B2" s="174"/>
      <c r="C2" s="174"/>
      <c r="D2" s="174"/>
      <c r="E2" s="174"/>
      <c r="F2" s="174"/>
      <c r="G2" s="174"/>
      <c r="H2" s="174"/>
      <c r="I2" s="174"/>
      <c r="J2" s="174"/>
      <c r="K2" s="174"/>
      <c r="L2" s="174"/>
      <c r="M2" s="174"/>
      <c r="N2" s="174"/>
      <c r="O2" s="174"/>
      <c r="P2" s="174"/>
      <c r="Q2" s="174"/>
      <c r="R2" s="174"/>
      <c r="S2" s="174"/>
      <c r="T2" s="174"/>
      <c r="U2" s="32"/>
      <c r="V2" s="145"/>
      <c r="W2" s="145"/>
      <c r="X2" s="146"/>
      <c r="Y2" s="146"/>
      <c r="Z2" s="146"/>
      <c r="AA2" s="146"/>
      <c r="AB2" s="146"/>
      <c r="AC2" s="146"/>
      <c r="AD2" s="146"/>
      <c r="AE2" s="146"/>
      <c r="AF2" s="146"/>
      <c r="AG2" s="146"/>
      <c r="AH2" s="146"/>
      <c r="AI2" s="146"/>
      <c r="AJ2" s="146"/>
      <c r="AK2" s="146"/>
      <c r="AL2" s="146"/>
      <c r="AM2" s="146"/>
      <c r="AN2" s="146"/>
    </row>
    <row r="3" spans="1:40" s="42" customFormat="1" ht="50.1" customHeight="1" x14ac:dyDescent="0.25">
      <c r="A3" s="176" t="s">
        <v>103</v>
      </c>
      <c r="B3" s="177"/>
      <c r="C3" s="177"/>
      <c r="D3" s="177"/>
      <c r="E3" s="177"/>
      <c r="F3" s="177"/>
      <c r="G3" s="177"/>
      <c r="H3" s="177"/>
      <c r="I3" s="177"/>
      <c r="J3" s="177"/>
      <c r="K3" s="177"/>
      <c r="L3" s="177"/>
      <c r="M3" s="177"/>
      <c r="N3" s="177"/>
      <c r="O3" s="177"/>
      <c r="P3" s="177"/>
      <c r="Q3" s="177"/>
      <c r="R3" s="177"/>
      <c r="S3" s="177"/>
      <c r="T3" s="177"/>
      <c r="U3" s="32"/>
      <c r="V3" s="145"/>
      <c r="W3" s="145"/>
      <c r="X3" s="146"/>
      <c r="Y3" s="146"/>
      <c r="Z3" s="146"/>
      <c r="AA3" s="146"/>
      <c r="AB3" s="146"/>
      <c r="AC3" s="146"/>
      <c r="AD3" s="146"/>
      <c r="AE3" s="146"/>
      <c r="AF3" s="146"/>
      <c r="AG3" s="146"/>
      <c r="AH3" s="146"/>
      <c r="AI3" s="146"/>
      <c r="AJ3" s="146"/>
      <c r="AK3" s="146"/>
      <c r="AL3" s="146"/>
      <c r="AM3" s="146"/>
      <c r="AN3" s="146"/>
    </row>
    <row r="4" spans="1:40" x14ac:dyDescent="0.25">
      <c r="A4" s="31"/>
      <c r="B4" s="6"/>
      <c r="C4" s="6"/>
      <c r="D4" s="6"/>
      <c r="E4" s="6"/>
      <c r="F4" s="6"/>
      <c r="G4" s="6"/>
      <c r="H4" s="6"/>
      <c r="I4" s="6"/>
      <c r="J4" s="6"/>
      <c r="K4" s="6"/>
      <c r="L4" s="6"/>
      <c r="M4" s="6"/>
      <c r="N4" s="6"/>
      <c r="O4" s="6"/>
      <c r="P4" s="5"/>
      <c r="Q4" s="6"/>
      <c r="R4" s="6"/>
      <c r="S4" s="6"/>
      <c r="T4" s="6"/>
      <c r="U4" s="32"/>
    </row>
    <row r="5" spans="1:40" s="42" customFormat="1" ht="17.100000000000001" customHeight="1" x14ac:dyDescent="0.25">
      <c r="A5" s="46" t="s">
        <v>319</v>
      </c>
      <c r="B5" s="47"/>
      <c r="C5" s="47"/>
      <c r="D5" s="185" t="s">
        <v>320</v>
      </c>
      <c r="E5" s="185"/>
      <c r="F5" s="185"/>
      <c r="G5" s="185"/>
      <c r="H5" s="185"/>
      <c r="I5" s="185"/>
      <c r="J5" s="48"/>
      <c r="K5" s="48"/>
      <c r="L5" s="48"/>
      <c r="M5" s="48"/>
      <c r="N5" s="49"/>
      <c r="O5" s="50"/>
      <c r="P5" s="48"/>
      <c r="Q5" s="51"/>
      <c r="R5" s="51"/>
      <c r="S5" s="51"/>
      <c r="T5" s="51"/>
      <c r="U5" s="32"/>
      <c r="V5" s="145"/>
      <c r="W5" s="146"/>
      <c r="X5" s="146"/>
      <c r="Y5" s="146"/>
      <c r="Z5" s="146"/>
      <c r="AA5" s="146"/>
      <c r="AB5" s="146"/>
      <c r="AC5" s="146"/>
      <c r="AD5" s="146"/>
      <c r="AE5" s="146"/>
      <c r="AF5" s="146"/>
      <c r="AG5" s="146"/>
      <c r="AH5" s="146"/>
      <c r="AI5" s="146"/>
      <c r="AJ5" s="146"/>
      <c r="AK5" s="146"/>
      <c r="AL5" s="146"/>
      <c r="AM5" s="146"/>
      <c r="AN5" s="146"/>
    </row>
    <row r="6" spans="1:40" s="42" customFormat="1" ht="17.100000000000001" customHeight="1" x14ac:dyDescent="0.25">
      <c r="A6" s="182" t="s">
        <v>3</v>
      </c>
      <c r="B6" s="183"/>
      <c r="C6" s="86"/>
      <c r="D6" s="184" t="s">
        <v>321</v>
      </c>
      <c r="E6" s="184"/>
      <c r="F6" s="184"/>
      <c r="G6" s="184"/>
      <c r="H6" s="184"/>
      <c r="I6" s="184"/>
      <c r="J6" s="48"/>
      <c r="K6" s="48"/>
      <c r="L6" s="48"/>
      <c r="M6" s="48"/>
      <c r="N6" s="54"/>
      <c r="O6" s="55"/>
      <c r="P6" s="56"/>
      <c r="Q6" s="57"/>
      <c r="R6" s="57"/>
      <c r="S6" s="51"/>
      <c r="T6" s="51"/>
      <c r="U6" s="32"/>
      <c r="V6" s="145"/>
      <c r="W6" s="146"/>
      <c r="X6" s="146"/>
      <c r="Y6" s="146"/>
      <c r="Z6" s="146"/>
      <c r="AA6" s="146"/>
      <c r="AB6" s="146"/>
      <c r="AC6" s="146"/>
      <c r="AD6" s="146"/>
      <c r="AE6" s="146"/>
      <c r="AF6" s="146"/>
      <c r="AG6" s="146"/>
      <c r="AH6" s="146"/>
      <c r="AI6" s="146"/>
      <c r="AJ6" s="146"/>
      <c r="AK6" s="146"/>
      <c r="AL6" s="146"/>
      <c r="AM6" s="146"/>
      <c r="AN6" s="146"/>
    </row>
    <row r="7" spans="1:40" s="42" customFormat="1" ht="17.100000000000001" customHeight="1" x14ac:dyDescent="0.25">
      <c r="A7" s="182"/>
      <c r="B7" s="183"/>
      <c r="C7" s="86"/>
      <c r="D7" s="184"/>
      <c r="E7" s="184"/>
      <c r="F7" s="184"/>
      <c r="G7" s="184"/>
      <c r="H7" s="184"/>
      <c r="I7" s="184"/>
      <c r="J7" s="48"/>
      <c r="K7" s="48"/>
      <c r="L7" s="47" t="s">
        <v>314</v>
      </c>
      <c r="M7" s="47"/>
      <c r="N7" s="47"/>
      <c r="O7" s="83"/>
      <c r="P7" s="83"/>
      <c r="Q7" s="57"/>
      <c r="R7" s="57"/>
      <c r="S7" s="51"/>
      <c r="T7" s="51"/>
      <c r="U7" s="32"/>
      <c r="V7" s="145"/>
      <c r="W7" s="146"/>
      <c r="X7" s="146"/>
      <c r="Y7" s="146"/>
      <c r="Z7" s="146"/>
      <c r="AA7" s="146"/>
      <c r="AB7" s="146"/>
      <c r="AC7" s="146"/>
      <c r="AD7" s="146"/>
      <c r="AE7" s="146"/>
      <c r="AF7" s="146"/>
      <c r="AG7" s="146"/>
      <c r="AH7" s="146"/>
      <c r="AI7" s="146"/>
      <c r="AJ7" s="146"/>
      <c r="AK7" s="146"/>
      <c r="AL7" s="146"/>
      <c r="AM7" s="146"/>
      <c r="AN7" s="146"/>
    </row>
    <row r="8" spans="1:40" s="42" customFormat="1" ht="17.100000000000001" customHeight="1" x14ac:dyDescent="0.25">
      <c r="A8" s="182"/>
      <c r="B8" s="183"/>
      <c r="C8" s="86"/>
      <c r="D8" s="184"/>
      <c r="E8" s="184"/>
      <c r="F8" s="184"/>
      <c r="G8" s="184"/>
      <c r="H8" s="184"/>
      <c r="I8" s="184"/>
      <c r="J8" s="48"/>
      <c r="K8" s="48"/>
      <c r="L8" s="56" t="s">
        <v>315</v>
      </c>
      <c r="M8" s="56"/>
      <c r="N8" s="56"/>
      <c r="O8" s="83"/>
      <c r="P8" s="83"/>
      <c r="Q8" s="57"/>
      <c r="R8" s="57"/>
      <c r="S8" s="51"/>
      <c r="T8" s="51"/>
      <c r="U8" s="32"/>
      <c r="V8" s="145"/>
      <c r="W8" s="146"/>
      <c r="X8" s="146"/>
      <c r="Y8" s="146"/>
      <c r="Z8" s="146"/>
      <c r="AA8" s="146"/>
      <c r="AB8" s="146"/>
      <c r="AC8" s="146"/>
      <c r="AD8" s="146"/>
      <c r="AE8" s="146"/>
      <c r="AF8" s="146"/>
      <c r="AG8" s="146"/>
      <c r="AH8" s="146"/>
      <c r="AI8" s="146"/>
      <c r="AJ8" s="146"/>
      <c r="AK8" s="146"/>
      <c r="AL8" s="146"/>
      <c r="AM8" s="146"/>
      <c r="AN8" s="146"/>
    </row>
    <row r="9" spans="1:40" s="42" customFormat="1" ht="17.100000000000001" customHeight="1" x14ac:dyDescent="0.25">
      <c r="A9" s="46" t="s">
        <v>2</v>
      </c>
      <c r="B9" s="47"/>
      <c r="C9" s="47"/>
      <c r="D9" s="185" t="s">
        <v>322</v>
      </c>
      <c r="E9" s="185"/>
      <c r="F9" s="185"/>
      <c r="G9" s="185"/>
      <c r="H9" s="185"/>
      <c r="I9" s="185"/>
      <c r="J9" s="48"/>
      <c r="K9" s="48"/>
      <c r="L9" s="48" t="s">
        <v>1630</v>
      </c>
      <c r="M9" s="47"/>
      <c r="N9" s="47"/>
      <c r="O9" s="185"/>
      <c r="P9" s="185"/>
      <c r="Q9" s="51"/>
      <c r="R9" s="51"/>
      <c r="S9" s="51"/>
      <c r="T9" s="51"/>
      <c r="U9" s="32"/>
      <c r="V9" s="145"/>
      <c r="W9" s="146"/>
      <c r="X9" s="146"/>
      <c r="Y9" s="146"/>
      <c r="Z9" s="146"/>
      <c r="AA9" s="146"/>
      <c r="AB9" s="146"/>
      <c r="AC9" s="146"/>
      <c r="AD9" s="146"/>
      <c r="AE9" s="146"/>
      <c r="AF9" s="146"/>
      <c r="AG9" s="146"/>
      <c r="AH9" s="146"/>
      <c r="AI9" s="146"/>
      <c r="AJ9" s="146"/>
      <c r="AK9" s="146"/>
      <c r="AL9" s="146"/>
      <c r="AM9" s="146"/>
      <c r="AN9" s="146"/>
    </row>
    <row r="10" spans="1:40" s="42" customFormat="1" ht="17.100000000000001" customHeight="1" x14ac:dyDescent="0.25">
      <c r="A10" s="46" t="s">
        <v>4</v>
      </c>
      <c r="B10" s="47"/>
      <c r="C10" s="47"/>
      <c r="D10" s="185" t="s">
        <v>323</v>
      </c>
      <c r="E10" s="185"/>
      <c r="F10" s="185"/>
      <c r="G10" s="185"/>
      <c r="H10" s="185"/>
      <c r="I10" s="185"/>
      <c r="J10" s="48"/>
      <c r="K10" s="48"/>
      <c r="L10" s="56" t="s">
        <v>0</v>
      </c>
      <c r="M10" s="47"/>
      <c r="N10" s="47"/>
      <c r="O10" s="187"/>
      <c r="P10" s="187"/>
      <c r="Q10" s="51"/>
      <c r="R10" s="51"/>
      <c r="S10" s="51"/>
      <c r="T10" s="51"/>
      <c r="U10" s="32"/>
      <c r="V10" s="145"/>
      <c r="W10" s="146"/>
      <c r="X10" s="146"/>
      <c r="Y10" s="146"/>
      <c r="Z10" s="146"/>
      <c r="AA10" s="146"/>
      <c r="AB10" s="146"/>
      <c r="AC10" s="146"/>
      <c r="AD10" s="146"/>
      <c r="AE10" s="146"/>
      <c r="AF10" s="146"/>
      <c r="AG10" s="146"/>
      <c r="AH10" s="146"/>
      <c r="AI10" s="146"/>
      <c r="AJ10" s="146"/>
      <c r="AK10" s="146"/>
      <c r="AL10" s="146"/>
      <c r="AM10" s="146"/>
      <c r="AN10" s="146"/>
    </row>
    <row r="11" spans="1:40" s="42" customFormat="1" ht="17.100000000000001" customHeight="1" x14ac:dyDescent="0.25">
      <c r="A11" s="46" t="s">
        <v>5</v>
      </c>
      <c r="B11" s="47"/>
      <c r="C11" s="47"/>
      <c r="D11" s="204">
        <v>0</v>
      </c>
      <c r="E11" s="204"/>
      <c r="F11" s="204"/>
      <c r="G11" s="204"/>
      <c r="H11" s="204"/>
      <c r="I11" s="204"/>
      <c r="J11" s="48"/>
      <c r="K11" s="48"/>
      <c r="L11" s="47" t="s">
        <v>1631</v>
      </c>
      <c r="M11" s="47"/>
      <c r="N11" s="58"/>
      <c r="O11" s="186"/>
      <c r="P11" s="186"/>
      <c r="Q11" s="51"/>
      <c r="R11" s="51"/>
      <c r="S11" s="51"/>
      <c r="T11" s="51"/>
      <c r="U11" s="32"/>
      <c r="V11" s="145"/>
      <c r="W11" s="146"/>
      <c r="X11" s="146"/>
      <c r="Y11" s="146"/>
      <c r="Z11" s="146"/>
      <c r="AA11" s="146"/>
      <c r="AB11" s="146"/>
      <c r="AC11" s="146"/>
      <c r="AD11" s="146"/>
      <c r="AE11" s="146"/>
      <c r="AF11" s="146"/>
      <c r="AG11" s="146"/>
      <c r="AH11" s="146"/>
      <c r="AI11" s="146"/>
      <c r="AJ11" s="146"/>
      <c r="AK11" s="146"/>
      <c r="AL11" s="146"/>
      <c r="AM11" s="146"/>
      <c r="AN11" s="146"/>
    </row>
    <row r="12" spans="1:40" s="42" customFormat="1" ht="17.100000000000001" customHeight="1" x14ac:dyDescent="0.25">
      <c r="A12" s="46" t="s">
        <v>327</v>
      </c>
      <c r="B12" s="47"/>
      <c r="C12" s="47"/>
      <c r="D12" s="204"/>
      <c r="E12" s="204"/>
      <c r="F12" s="204"/>
      <c r="G12" s="204"/>
      <c r="H12" s="204"/>
      <c r="I12" s="204"/>
      <c r="J12" s="48"/>
      <c r="K12" s="48"/>
      <c r="L12" s="47" t="s">
        <v>303</v>
      </c>
      <c r="M12" s="47"/>
      <c r="N12" s="59"/>
      <c r="O12" s="186"/>
      <c r="P12" s="186"/>
      <c r="Q12" s="51"/>
      <c r="R12" s="51"/>
      <c r="S12" s="51"/>
      <c r="T12" s="51"/>
      <c r="U12" s="32"/>
      <c r="V12" s="145"/>
      <c r="W12" s="146"/>
      <c r="X12" s="146"/>
      <c r="Y12" s="146"/>
      <c r="Z12" s="146"/>
      <c r="AA12" s="146"/>
      <c r="AB12" s="146"/>
      <c r="AC12" s="146"/>
      <c r="AD12" s="146"/>
      <c r="AE12" s="146"/>
      <c r="AF12" s="146"/>
      <c r="AG12" s="146"/>
      <c r="AH12" s="146"/>
      <c r="AI12" s="146"/>
      <c r="AJ12" s="146"/>
      <c r="AK12" s="146"/>
      <c r="AL12" s="146"/>
      <c r="AM12" s="146"/>
      <c r="AN12" s="146"/>
    </row>
    <row r="13" spans="1:40" x14ac:dyDescent="0.25">
      <c r="A13" s="31"/>
      <c r="B13" s="6"/>
      <c r="C13" s="6"/>
      <c r="D13" s="6"/>
      <c r="E13" s="6"/>
      <c r="F13" s="6"/>
      <c r="G13" s="6"/>
      <c r="H13" s="6"/>
      <c r="I13" s="6"/>
      <c r="J13" s="6"/>
      <c r="K13" s="6"/>
      <c r="L13" s="6"/>
      <c r="M13" s="6"/>
      <c r="N13" s="6"/>
      <c r="O13" s="6"/>
      <c r="P13" s="5"/>
      <c r="Q13" s="6"/>
      <c r="R13" s="6"/>
      <c r="S13" s="6"/>
      <c r="T13" s="6"/>
      <c r="U13" s="32"/>
    </row>
    <row r="14" spans="1:40" x14ac:dyDescent="0.25">
      <c r="A14" s="31"/>
      <c r="B14" s="6"/>
      <c r="C14" s="6"/>
      <c r="D14" s="6"/>
      <c r="E14" s="6"/>
      <c r="F14" s="6"/>
      <c r="G14" s="6"/>
      <c r="H14" s="6"/>
      <c r="I14" s="6"/>
      <c r="J14" s="6"/>
      <c r="K14" s="6"/>
      <c r="L14" s="6"/>
      <c r="M14" s="6"/>
      <c r="N14" s="6"/>
      <c r="O14" s="6"/>
      <c r="P14" s="5"/>
      <c r="Q14" s="6"/>
      <c r="R14" s="6"/>
      <c r="S14" s="6"/>
      <c r="T14" s="6"/>
      <c r="U14" s="32"/>
    </row>
    <row r="15" spans="1:40" ht="23.25" customHeight="1" x14ac:dyDescent="0.25">
      <c r="A15" s="179" t="s">
        <v>1634</v>
      </c>
      <c r="B15" s="180"/>
      <c r="C15" s="180"/>
      <c r="D15" s="180"/>
      <c r="E15" s="180"/>
      <c r="F15" s="180"/>
      <c r="G15" s="180"/>
      <c r="H15" s="180"/>
      <c r="I15" s="180"/>
      <c r="J15" s="180"/>
      <c r="K15" s="180"/>
      <c r="L15" s="180"/>
      <c r="M15" s="180"/>
      <c r="N15" s="180"/>
      <c r="O15" s="180"/>
      <c r="P15" s="180"/>
      <c r="Q15" s="180"/>
      <c r="R15" s="180"/>
      <c r="S15" s="180"/>
      <c r="T15" s="180"/>
      <c r="U15" s="181"/>
    </row>
    <row r="16" spans="1:40" ht="8.4" customHeight="1" x14ac:dyDescent="0.25">
      <c r="A16" s="60"/>
      <c r="B16" s="61"/>
      <c r="C16" s="61"/>
      <c r="D16" s="61"/>
      <c r="E16" s="61"/>
      <c r="F16" s="61"/>
      <c r="G16" s="61"/>
      <c r="H16" s="61"/>
      <c r="I16" s="61"/>
      <c r="J16" s="61"/>
      <c r="K16" s="61"/>
      <c r="L16" s="61"/>
      <c r="M16" s="61"/>
      <c r="N16" s="61"/>
      <c r="O16" s="6"/>
      <c r="P16" s="5"/>
      <c r="Q16" s="6"/>
      <c r="R16" s="6"/>
      <c r="S16" s="6"/>
      <c r="T16" s="6"/>
      <c r="U16" s="32"/>
    </row>
    <row r="17" spans="1:21" ht="13.8" x14ac:dyDescent="0.25">
      <c r="A17" s="165"/>
      <c r="B17" s="166"/>
      <c r="C17" s="167"/>
      <c r="D17" s="167"/>
      <c r="E17" s="167"/>
      <c r="F17" s="167"/>
      <c r="G17" s="168"/>
      <c r="H17" s="168"/>
      <c r="I17" s="168"/>
      <c r="J17" s="168"/>
      <c r="K17" s="91"/>
      <c r="L17" s="91"/>
      <c r="M17" s="91"/>
      <c r="N17" s="91"/>
      <c r="O17" s="5"/>
      <c r="P17" s="6"/>
      <c r="Q17" s="6"/>
      <c r="R17" s="6"/>
      <c r="S17" s="6"/>
      <c r="T17" s="6"/>
      <c r="U17" s="32"/>
    </row>
    <row r="18" spans="1:21" ht="13.8" x14ac:dyDescent="0.25">
      <c r="A18" s="199"/>
      <c r="B18" s="166"/>
      <c r="C18" s="162"/>
      <c r="D18" s="163"/>
      <c r="E18" s="190"/>
      <c r="F18" s="191"/>
      <c r="G18" s="164"/>
      <c r="H18" s="164"/>
      <c r="I18" s="164"/>
      <c r="J18" s="164"/>
      <c r="K18" s="92"/>
      <c r="L18" s="92"/>
      <c r="M18" s="92"/>
      <c r="N18" s="92"/>
      <c r="O18" s="5"/>
      <c r="P18" s="6"/>
      <c r="Q18" s="6"/>
      <c r="R18" s="6"/>
      <c r="S18" s="6"/>
      <c r="T18" s="6"/>
      <c r="U18" s="32"/>
    </row>
    <row r="19" spans="1:21" ht="11.1" customHeight="1" x14ac:dyDescent="0.25">
      <c r="A19" s="63"/>
      <c r="B19" s="64"/>
      <c r="C19" s="61"/>
      <c r="D19" s="61"/>
      <c r="E19" s="61"/>
      <c r="F19" s="61"/>
      <c r="G19" s="61"/>
      <c r="H19" s="61"/>
      <c r="I19" s="65"/>
      <c r="J19" s="65"/>
      <c r="K19" s="65"/>
      <c r="L19" s="65"/>
      <c r="M19" s="61"/>
      <c r="N19" s="6"/>
      <c r="O19" s="5"/>
      <c r="P19" s="6"/>
      <c r="Q19" s="6"/>
      <c r="R19" s="6"/>
      <c r="S19" s="6"/>
      <c r="T19" s="6"/>
      <c r="U19" s="32"/>
    </row>
    <row r="20" spans="1:21" ht="19.5" customHeight="1" x14ac:dyDescent="0.25">
      <c r="A20" s="192" t="s">
        <v>860</v>
      </c>
      <c r="B20" s="193"/>
      <c r="C20" s="193"/>
      <c r="D20" s="193"/>
      <c r="E20" s="193"/>
      <c r="F20" s="193"/>
      <c r="G20" s="193"/>
      <c r="H20" s="193"/>
      <c r="I20" s="193"/>
      <c r="J20" s="193"/>
      <c r="K20" s="193"/>
      <c r="L20" s="193"/>
      <c r="M20" s="193"/>
      <c r="N20" s="193"/>
      <c r="O20" s="6"/>
      <c r="P20" s="5"/>
      <c r="Q20" s="6"/>
      <c r="R20" s="6"/>
      <c r="S20" s="6"/>
      <c r="T20" s="6"/>
      <c r="U20" s="34"/>
    </row>
    <row r="21" spans="1:21" ht="31.65" customHeight="1" x14ac:dyDescent="0.25">
      <c r="A21" s="194" t="s">
        <v>328</v>
      </c>
      <c r="B21" s="195"/>
      <c r="C21" s="120"/>
      <c r="D21" s="198" t="s">
        <v>301</v>
      </c>
      <c r="E21" s="198"/>
      <c r="F21" s="198"/>
      <c r="G21" s="198"/>
      <c r="H21" s="198"/>
      <c r="I21" s="198"/>
      <c r="J21" s="198"/>
      <c r="K21" s="198"/>
      <c r="L21" s="198"/>
      <c r="M21" s="198"/>
      <c r="N21" s="198"/>
      <c r="O21" s="198"/>
      <c r="P21" s="121">
        <f>C17</f>
        <v>0</v>
      </c>
      <c r="Q21" s="122" t="s">
        <v>324</v>
      </c>
      <c r="R21" s="122" t="s">
        <v>325</v>
      </c>
      <c r="S21" s="122" t="s">
        <v>326</v>
      </c>
      <c r="T21" s="122" t="s">
        <v>857</v>
      </c>
      <c r="U21" s="123" t="s">
        <v>858</v>
      </c>
    </row>
    <row r="22" spans="1:21" ht="13.8" x14ac:dyDescent="0.25">
      <c r="A22" s="196"/>
      <c r="B22" s="197"/>
      <c r="C22" s="95" t="s">
        <v>856</v>
      </c>
      <c r="D22" s="188" t="s">
        <v>330</v>
      </c>
      <c r="E22" s="188"/>
      <c r="F22" s="188"/>
      <c r="G22" s="188"/>
      <c r="H22" s="75" t="s">
        <v>7</v>
      </c>
      <c r="I22" s="75"/>
      <c r="J22" s="75"/>
      <c r="K22" s="75"/>
      <c r="L22" s="75"/>
      <c r="M22" s="76" t="s">
        <v>329</v>
      </c>
      <c r="N22" s="93" t="s">
        <v>331</v>
      </c>
      <c r="O22" s="93" t="s">
        <v>302</v>
      </c>
      <c r="P22" s="77" t="s">
        <v>300</v>
      </c>
      <c r="Q22" s="78" t="s">
        <v>300</v>
      </c>
      <c r="R22" s="78" t="s">
        <v>300</v>
      </c>
      <c r="S22" s="78" t="s">
        <v>300</v>
      </c>
      <c r="T22" s="78" t="s">
        <v>300</v>
      </c>
      <c r="U22" s="79" t="s">
        <v>300</v>
      </c>
    </row>
    <row r="23" spans="1:21" ht="13.8" x14ac:dyDescent="0.25">
      <c r="A23" s="152" t="s">
        <v>310</v>
      </c>
      <c r="B23" s="153"/>
      <c r="C23" s="35"/>
      <c r="D23" s="206"/>
      <c r="E23" s="206"/>
      <c r="F23" s="206"/>
      <c r="G23" s="206"/>
      <c r="H23" s="189"/>
      <c r="I23" s="189"/>
      <c r="J23" s="189"/>
      <c r="K23" s="189"/>
      <c r="L23" s="36"/>
      <c r="M23" s="94"/>
      <c r="N23" s="38" t="str">
        <f>IF(H23="","",$O$7)</f>
        <v/>
      </c>
      <c r="O23" s="38" t="str">
        <f>IF(H23="","",$O$8)</f>
        <v/>
      </c>
      <c r="P23" s="9"/>
      <c r="Q23" s="9"/>
      <c r="R23" s="9"/>
      <c r="S23" s="9"/>
      <c r="T23" s="132">
        <f>P23+Q23+R23+S23</f>
        <v>0</v>
      </c>
      <c r="U23" s="132">
        <f>+T23+'Budget Period 1'!T23</f>
        <v>0</v>
      </c>
    </row>
    <row r="24" spans="1:21" ht="13.8" x14ac:dyDescent="0.25">
      <c r="A24" s="154"/>
      <c r="B24" s="155"/>
      <c r="C24" s="19"/>
      <c r="D24" s="207"/>
      <c r="E24" s="207"/>
      <c r="F24" s="207"/>
      <c r="G24" s="207"/>
      <c r="H24" s="169"/>
      <c r="I24" s="169"/>
      <c r="J24" s="169"/>
      <c r="K24" s="169"/>
      <c r="L24" s="20"/>
      <c r="M24" s="84"/>
      <c r="N24" s="7" t="str">
        <f t="shared" ref="N24:N43" si="0">IF(H24="","",$O$7)</f>
        <v/>
      </c>
      <c r="O24" s="7" t="str">
        <f t="shared" ref="O24:O47" si="1">IF(H24="","",$O$8)</f>
        <v/>
      </c>
      <c r="P24" s="8"/>
      <c r="Q24" s="8"/>
      <c r="R24" s="8"/>
      <c r="S24" s="8"/>
      <c r="T24" s="133">
        <f t="shared" ref="T24:T34" si="2">P24+Q24+R24+S24</f>
        <v>0</v>
      </c>
      <c r="U24" s="133">
        <f>+T24+'Budget Period 1'!T24</f>
        <v>0</v>
      </c>
    </row>
    <row r="25" spans="1:21" ht="13.8" x14ac:dyDescent="0.25">
      <c r="A25" s="154"/>
      <c r="B25" s="155"/>
      <c r="C25" s="19"/>
      <c r="D25" s="207"/>
      <c r="E25" s="207"/>
      <c r="F25" s="207"/>
      <c r="G25" s="207"/>
      <c r="H25" s="169"/>
      <c r="I25" s="169"/>
      <c r="J25" s="169"/>
      <c r="K25" s="169"/>
      <c r="L25" s="20"/>
      <c r="M25" s="84"/>
      <c r="N25" s="7" t="str">
        <f t="shared" si="0"/>
        <v/>
      </c>
      <c r="O25" s="7" t="str">
        <f t="shared" si="1"/>
        <v/>
      </c>
      <c r="P25" s="8"/>
      <c r="Q25" s="8"/>
      <c r="R25" s="8"/>
      <c r="S25" s="8"/>
      <c r="T25" s="133">
        <f t="shared" si="2"/>
        <v>0</v>
      </c>
      <c r="U25" s="133">
        <f>+T25+'Budget Period 1'!T25</f>
        <v>0</v>
      </c>
    </row>
    <row r="26" spans="1:21" ht="13.8" x14ac:dyDescent="0.25">
      <c r="A26" s="154"/>
      <c r="B26" s="155"/>
      <c r="C26" s="19"/>
      <c r="D26" s="207"/>
      <c r="E26" s="207"/>
      <c r="F26" s="207"/>
      <c r="G26" s="207"/>
      <c r="H26" s="169"/>
      <c r="I26" s="169"/>
      <c r="J26" s="169"/>
      <c r="K26" s="169"/>
      <c r="L26" s="20"/>
      <c r="M26" s="84"/>
      <c r="N26" s="7" t="str">
        <f t="shared" si="0"/>
        <v/>
      </c>
      <c r="O26" s="7" t="str">
        <f t="shared" si="1"/>
        <v/>
      </c>
      <c r="P26" s="8"/>
      <c r="Q26" s="8"/>
      <c r="R26" s="8"/>
      <c r="S26" s="8"/>
      <c r="T26" s="133">
        <f t="shared" si="2"/>
        <v>0</v>
      </c>
      <c r="U26" s="133">
        <f>+T26+'Budget Period 1'!T26</f>
        <v>0</v>
      </c>
    </row>
    <row r="27" spans="1:21" ht="13.8" x14ac:dyDescent="0.25">
      <c r="A27" s="154"/>
      <c r="B27" s="155"/>
      <c r="C27" s="19"/>
      <c r="D27" s="207"/>
      <c r="E27" s="207"/>
      <c r="F27" s="207"/>
      <c r="G27" s="207"/>
      <c r="H27" s="169"/>
      <c r="I27" s="169"/>
      <c r="J27" s="169"/>
      <c r="K27" s="169"/>
      <c r="L27" s="20"/>
      <c r="M27" s="84"/>
      <c r="N27" s="7" t="str">
        <f t="shared" si="0"/>
        <v/>
      </c>
      <c r="O27" s="7" t="str">
        <f t="shared" si="1"/>
        <v/>
      </c>
      <c r="P27" s="8"/>
      <c r="Q27" s="8"/>
      <c r="R27" s="8"/>
      <c r="S27" s="8"/>
      <c r="T27" s="133">
        <f t="shared" si="2"/>
        <v>0</v>
      </c>
      <c r="U27" s="133">
        <f>+T27+'Budget Period 1'!T27</f>
        <v>0</v>
      </c>
    </row>
    <row r="28" spans="1:21" ht="13.8" x14ac:dyDescent="0.25">
      <c r="A28" s="154"/>
      <c r="B28" s="155"/>
      <c r="C28" s="19"/>
      <c r="D28" s="207"/>
      <c r="E28" s="207"/>
      <c r="F28" s="207"/>
      <c r="G28" s="207"/>
      <c r="H28" s="169"/>
      <c r="I28" s="169"/>
      <c r="J28" s="169"/>
      <c r="K28" s="169"/>
      <c r="L28" s="20"/>
      <c r="M28" s="84"/>
      <c r="N28" s="7" t="str">
        <f t="shared" si="0"/>
        <v/>
      </c>
      <c r="O28" s="7" t="str">
        <f t="shared" si="1"/>
        <v/>
      </c>
      <c r="P28" s="8"/>
      <c r="Q28" s="8"/>
      <c r="R28" s="8"/>
      <c r="S28" s="8"/>
      <c r="T28" s="133">
        <f t="shared" si="2"/>
        <v>0</v>
      </c>
      <c r="U28" s="133">
        <f>+T28+'Budget Period 1'!T28</f>
        <v>0</v>
      </c>
    </row>
    <row r="29" spans="1:21" ht="13.8" x14ac:dyDescent="0.25">
      <c r="A29" s="154"/>
      <c r="B29" s="155"/>
      <c r="C29" s="19"/>
      <c r="D29" s="207" t="str">
        <f>IF(H29="","",(VLOOKUP(H29,'Spend Cat List'!A:B,2,FALSE)))</f>
        <v/>
      </c>
      <c r="E29" s="207"/>
      <c r="F29" s="207"/>
      <c r="G29" s="207"/>
      <c r="H29" s="169"/>
      <c r="I29" s="169"/>
      <c r="J29" s="169"/>
      <c r="K29" s="169"/>
      <c r="L29" s="20"/>
      <c r="M29" s="84"/>
      <c r="N29" s="7" t="str">
        <f t="shared" si="0"/>
        <v/>
      </c>
      <c r="O29" s="7" t="str">
        <f t="shared" si="1"/>
        <v/>
      </c>
      <c r="P29" s="8"/>
      <c r="Q29" s="8"/>
      <c r="R29" s="8"/>
      <c r="S29" s="8"/>
      <c r="T29" s="133">
        <f t="shared" si="2"/>
        <v>0</v>
      </c>
      <c r="U29" s="133">
        <f>+T29+'Budget Period 1'!T29</f>
        <v>0</v>
      </c>
    </row>
    <row r="30" spans="1:21" ht="13.8" x14ac:dyDescent="0.25">
      <c r="A30" s="154"/>
      <c r="B30" s="155"/>
      <c r="C30" s="19"/>
      <c r="D30" s="207" t="str">
        <f>IF(H30="","",(VLOOKUP(H30,'Spend Cat List'!A:B,2,FALSE)))</f>
        <v/>
      </c>
      <c r="E30" s="207"/>
      <c r="F30" s="207"/>
      <c r="G30" s="207"/>
      <c r="H30" s="169"/>
      <c r="I30" s="169"/>
      <c r="J30" s="169"/>
      <c r="K30" s="169"/>
      <c r="L30" s="20"/>
      <c r="M30" s="84"/>
      <c r="N30" s="7" t="str">
        <f t="shared" si="0"/>
        <v/>
      </c>
      <c r="O30" s="7" t="str">
        <f t="shared" si="1"/>
        <v/>
      </c>
      <c r="P30" s="8"/>
      <c r="Q30" s="8"/>
      <c r="R30" s="8"/>
      <c r="S30" s="8"/>
      <c r="T30" s="133">
        <f t="shared" si="2"/>
        <v>0</v>
      </c>
      <c r="U30" s="133">
        <f>+T30+'Budget Period 1'!T30</f>
        <v>0</v>
      </c>
    </row>
    <row r="31" spans="1:21" ht="13.8" x14ac:dyDescent="0.25">
      <c r="A31" s="154"/>
      <c r="B31" s="155"/>
      <c r="C31" s="19"/>
      <c r="D31" s="207" t="str">
        <f>IF(H31="","",(VLOOKUP(H31,'Spend Cat List'!A:B,2,FALSE)))</f>
        <v/>
      </c>
      <c r="E31" s="207"/>
      <c r="F31" s="207"/>
      <c r="G31" s="207"/>
      <c r="H31" s="169"/>
      <c r="I31" s="169"/>
      <c r="J31" s="169"/>
      <c r="K31" s="169"/>
      <c r="L31" s="20"/>
      <c r="M31" s="84"/>
      <c r="N31" s="7" t="str">
        <f t="shared" si="0"/>
        <v/>
      </c>
      <c r="O31" s="7" t="str">
        <f t="shared" si="1"/>
        <v/>
      </c>
      <c r="P31" s="8"/>
      <c r="Q31" s="8"/>
      <c r="R31" s="8"/>
      <c r="S31" s="8"/>
      <c r="T31" s="133">
        <f t="shared" si="2"/>
        <v>0</v>
      </c>
      <c r="U31" s="133">
        <f>+T31+'Budget Period 1'!T31</f>
        <v>0</v>
      </c>
    </row>
    <row r="32" spans="1:21" ht="13.8" x14ac:dyDescent="0.25">
      <c r="A32" s="154"/>
      <c r="B32" s="155"/>
      <c r="C32" s="19"/>
      <c r="D32" s="207" t="str">
        <f>IF(H32="","",(VLOOKUP(H32,'Spend Cat List'!A:B,2,FALSE)))</f>
        <v/>
      </c>
      <c r="E32" s="207"/>
      <c r="F32" s="207"/>
      <c r="G32" s="207"/>
      <c r="H32" s="169"/>
      <c r="I32" s="169"/>
      <c r="J32" s="169"/>
      <c r="K32" s="169"/>
      <c r="L32" s="20"/>
      <c r="M32" s="84"/>
      <c r="N32" s="7" t="str">
        <f t="shared" si="0"/>
        <v/>
      </c>
      <c r="O32" s="7" t="str">
        <f t="shared" si="1"/>
        <v/>
      </c>
      <c r="P32" s="8"/>
      <c r="Q32" s="8"/>
      <c r="R32" s="8"/>
      <c r="S32" s="8"/>
      <c r="T32" s="133">
        <f t="shared" si="2"/>
        <v>0</v>
      </c>
      <c r="U32" s="133">
        <f>+T32+'Budget Period 1'!T32</f>
        <v>0</v>
      </c>
    </row>
    <row r="33" spans="1:21" ht="13.8" x14ac:dyDescent="0.25">
      <c r="A33" s="154"/>
      <c r="B33" s="155"/>
      <c r="C33" s="19"/>
      <c r="D33" s="207" t="str">
        <f>IF(H33="","",(VLOOKUP(H33,'Spend Cat List'!A:B,2,FALSE)))</f>
        <v/>
      </c>
      <c r="E33" s="207"/>
      <c r="F33" s="207"/>
      <c r="G33" s="207"/>
      <c r="H33" s="169"/>
      <c r="I33" s="169"/>
      <c r="J33" s="169"/>
      <c r="K33" s="169"/>
      <c r="L33" s="20"/>
      <c r="M33" s="84"/>
      <c r="N33" s="7" t="str">
        <f t="shared" si="0"/>
        <v/>
      </c>
      <c r="O33" s="7" t="str">
        <f t="shared" si="1"/>
        <v/>
      </c>
      <c r="P33" s="8"/>
      <c r="Q33" s="8"/>
      <c r="R33" s="8"/>
      <c r="S33" s="8"/>
      <c r="T33" s="133">
        <f t="shared" si="2"/>
        <v>0</v>
      </c>
      <c r="U33" s="133">
        <f>+T33+'Budget Period 1'!T33</f>
        <v>0</v>
      </c>
    </row>
    <row r="34" spans="1:21" ht="13.8" x14ac:dyDescent="0.25">
      <c r="A34" s="154"/>
      <c r="B34" s="155"/>
      <c r="C34" s="19"/>
      <c r="D34" s="207" t="str">
        <f>IF(H34="","",(VLOOKUP(H34,'Spend Cat List'!A:B,2,FALSE)))</f>
        <v/>
      </c>
      <c r="E34" s="207"/>
      <c r="F34" s="207"/>
      <c r="G34" s="207"/>
      <c r="H34" s="169"/>
      <c r="I34" s="169"/>
      <c r="J34" s="169"/>
      <c r="K34" s="169"/>
      <c r="L34" s="20"/>
      <c r="M34" s="84"/>
      <c r="N34" s="7" t="str">
        <f t="shared" si="0"/>
        <v/>
      </c>
      <c r="O34" s="7" t="str">
        <f t="shared" si="1"/>
        <v/>
      </c>
      <c r="P34" s="8"/>
      <c r="Q34" s="8"/>
      <c r="R34" s="8"/>
      <c r="S34" s="8"/>
      <c r="T34" s="133">
        <f t="shared" si="2"/>
        <v>0</v>
      </c>
      <c r="U34" s="133">
        <f>+T34+'Budget Period 1'!T34</f>
        <v>0</v>
      </c>
    </row>
    <row r="35" spans="1:21" ht="13.8" x14ac:dyDescent="0.25">
      <c r="A35" s="156"/>
      <c r="B35" s="157"/>
      <c r="C35" s="39"/>
      <c r="D35" s="208" t="str">
        <f>IF(H35="","",(VLOOKUP(H35,'Spend Cat List'!A:B,2,FALSE)))</f>
        <v/>
      </c>
      <c r="E35" s="208"/>
      <c r="F35" s="208"/>
      <c r="G35" s="208"/>
      <c r="H35" s="205"/>
      <c r="I35" s="205"/>
      <c r="J35" s="205"/>
      <c r="K35" s="205"/>
      <c r="L35" s="40"/>
      <c r="M35" s="85"/>
      <c r="N35" s="17" t="str">
        <f t="shared" si="0"/>
        <v/>
      </c>
      <c r="O35" s="17" t="str">
        <f t="shared" si="1"/>
        <v/>
      </c>
      <c r="P35" s="18"/>
      <c r="Q35" s="18"/>
      <c r="R35" s="18"/>
      <c r="S35" s="18"/>
      <c r="T35" s="134">
        <f t="shared" ref="T35:T43" si="3">P35+Q35+R35+S35</f>
        <v>0</v>
      </c>
      <c r="U35" s="134">
        <f>+T35+'Budget Period 1'!T35</f>
        <v>0</v>
      </c>
    </row>
    <row r="36" spans="1:21" s="112" customFormat="1" ht="27.6" x14ac:dyDescent="0.25">
      <c r="A36" s="98" t="s">
        <v>859</v>
      </c>
      <c r="B36" s="99"/>
      <c r="C36" s="106"/>
      <c r="D36" s="107"/>
      <c r="E36" s="107"/>
      <c r="F36" s="107"/>
      <c r="G36" s="107"/>
      <c r="H36" s="108"/>
      <c r="I36" s="108"/>
      <c r="J36" s="108"/>
      <c r="K36" s="108"/>
      <c r="L36" s="109"/>
      <c r="M36" s="108"/>
      <c r="N36" s="110"/>
      <c r="O36" s="110"/>
      <c r="P36" s="111">
        <f>SUM(P23:P35)</f>
        <v>0</v>
      </c>
      <c r="Q36" s="111">
        <f t="shared" ref="Q36:T36" si="4">SUM(Q23:Q35)</f>
        <v>0</v>
      </c>
      <c r="R36" s="111">
        <f t="shared" si="4"/>
        <v>0</v>
      </c>
      <c r="S36" s="111">
        <f t="shared" si="4"/>
        <v>0</v>
      </c>
      <c r="T36" s="135">
        <f t="shared" si="4"/>
        <v>0</v>
      </c>
      <c r="U36" s="135">
        <f>SUM(U23:U35)</f>
        <v>0</v>
      </c>
    </row>
    <row r="37" spans="1:21" ht="13.8" x14ac:dyDescent="0.25">
      <c r="A37" s="81"/>
      <c r="B37" s="80"/>
      <c r="C37" s="19"/>
      <c r="D37" s="89"/>
      <c r="E37" s="89"/>
      <c r="F37" s="89"/>
      <c r="G37" s="89"/>
      <c r="H37" s="84"/>
      <c r="I37" s="84"/>
      <c r="J37" s="84"/>
      <c r="K37" s="84"/>
      <c r="L37" s="20"/>
      <c r="M37" s="84"/>
      <c r="N37" s="17"/>
      <c r="O37" s="17"/>
      <c r="P37" s="18"/>
      <c r="Q37" s="8"/>
      <c r="R37" s="8"/>
      <c r="S37" s="8"/>
      <c r="T37" s="143"/>
      <c r="U37" s="136"/>
    </row>
    <row r="38" spans="1:21" ht="13.8" x14ac:dyDescent="0.25">
      <c r="A38" s="152" t="s">
        <v>311</v>
      </c>
      <c r="B38" s="153"/>
      <c r="C38" s="21"/>
      <c r="D38" s="209"/>
      <c r="E38" s="209"/>
      <c r="F38" s="209"/>
      <c r="G38" s="209"/>
      <c r="H38" s="172"/>
      <c r="I38" s="172"/>
      <c r="J38" s="172"/>
      <c r="K38" s="172"/>
      <c r="L38" s="22"/>
      <c r="M38" s="88"/>
      <c r="N38" s="10" t="str">
        <f t="shared" si="0"/>
        <v/>
      </c>
      <c r="O38" s="7" t="str">
        <f t="shared" si="1"/>
        <v/>
      </c>
      <c r="P38" s="8"/>
      <c r="Q38" s="9"/>
      <c r="R38" s="9"/>
      <c r="S38" s="9"/>
      <c r="T38" s="137">
        <f t="shared" si="3"/>
        <v>0</v>
      </c>
      <c r="U38" s="137">
        <f>+T38+'Budget Period 1'!T38</f>
        <v>0</v>
      </c>
    </row>
    <row r="39" spans="1:21" ht="13.8" x14ac:dyDescent="0.25">
      <c r="A39" s="154"/>
      <c r="B39" s="155"/>
      <c r="C39" s="19"/>
      <c r="D39" s="210"/>
      <c r="E39" s="210"/>
      <c r="F39" s="210"/>
      <c r="G39" s="210"/>
      <c r="H39" s="170"/>
      <c r="I39" s="170"/>
      <c r="J39" s="170"/>
      <c r="K39" s="170"/>
      <c r="L39" s="23"/>
      <c r="M39" s="87"/>
      <c r="N39" s="10" t="str">
        <f t="shared" si="0"/>
        <v/>
      </c>
      <c r="O39" s="7" t="str">
        <f t="shared" si="1"/>
        <v/>
      </c>
      <c r="P39" s="8"/>
      <c r="Q39" s="8"/>
      <c r="R39" s="8"/>
      <c r="S39" s="8"/>
      <c r="T39" s="133">
        <f t="shared" si="3"/>
        <v>0</v>
      </c>
      <c r="U39" s="133">
        <f>+T39+'Budget Period 1'!T39</f>
        <v>0</v>
      </c>
    </row>
    <row r="40" spans="1:21" ht="13.8" x14ac:dyDescent="0.25">
      <c r="A40" s="154"/>
      <c r="B40" s="155"/>
      <c r="C40" s="19"/>
      <c r="D40" s="210"/>
      <c r="E40" s="210"/>
      <c r="F40" s="210"/>
      <c r="G40" s="210"/>
      <c r="H40" s="170"/>
      <c r="I40" s="170"/>
      <c r="J40" s="170"/>
      <c r="K40" s="170"/>
      <c r="L40" s="23"/>
      <c r="M40" s="87"/>
      <c r="N40" s="10" t="str">
        <f t="shared" si="0"/>
        <v/>
      </c>
      <c r="O40" s="7" t="str">
        <f t="shared" si="1"/>
        <v/>
      </c>
      <c r="P40" s="8"/>
      <c r="Q40" s="8"/>
      <c r="R40" s="8"/>
      <c r="S40" s="8"/>
      <c r="T40" s="133">
        <f t="shared" si="3"/>
        <v>0</v>
      </c>
      <c r="U40" s="133">
        <f>+T40+'Budget Period 1'!T40</f>
        <v>0</v>
      </c>
    </row>
    <row r="41" spans="1:21" ht="13.8" x14ac:dyDescent="0.25">
      <c r="A41" s="154"/>
      <c r="B41" s="155"/>
      <c r="C41" s="19"/>
      <c r="D41" s="210"/>
      <c r="E41" s="210"/>
      <c r="F41" s="210"/>
      <c r="G41" s="210"/>
      <c r="H41" s="170"/>
      <c r="I41" s="170"/>
      <c r="J41" s="170"/>
      <c r="K41" s="170"/>
      <c r="L41" s="23"/>
      <c r="M41" s="87"/>
      <c r="N41" s="10" t="str">
        <f t="shared" si="0"/>
        <v/>
      </c>
      <c r="O41" s="7" t="str">
        <f t="shared" si="1"/>
        <v/>
      </c>
      <c r="P41" s="8"/>
      <c r="Q41" s="8"/>
      <c r="R41" s="8"/>
      <c r="S41" s="8"/>
      <c r="T41" s="133">
        <f t="shared" si="3"/>
        <v>0</v>
      </c>
      <c r="U41" s="133">
        <f>+T41+'Budget Period 1'!T41</f>
        <v>0</v>
      </c>
    </row>
    <row r="42" spans="1:21" ht="13.8" x14ac:dyDescent="0.25">
      <c r="A42" s="154"/>
      <c r="B42" s="155"/>
      <c r="C42" s="19"/>
      <c r="D42" s="90"/>
      <c r="E42" s="90"/>
      <c r="F42" s="90"/>
      <c r="G42" s="90"/>
      <c r="H42" s="87"/>
      <c r="I42" s="87"/>
      <c r="J42" s="87"/>
      <c r="K42" s="87"/>
      <c r="L42" s="23"/>
      <c r="M42" s="87"/>
      <c r="N42" s="10"/>
      <c r="O42" s="7"/>
      <c r="P42" s="8"/>
      <c r="Q42" s="8"/>
      <c r="R42" s="8"/>
      <c r="S42" s="8"/>
      <c r="T42" s="133">
        <f t="shared" si="3"/>
        <v>0</v>
      </c>
      <c r="U42" s="133">
        <f>+T42+'Budget Period 1'!T42</f>
        <v>0</v>
      </c>
    </row>
    <row r="43" spans="1:21" ht="13.8" x14ac:dyDescent="0.25">
      <c r="A43" s="154"/>
      <c r="B43" s="155"/>
      <c r="C43" s="19"/>
      <c r="D43" s="210" t="str">
        <f>IF(H43="","",(VLOOKUP(H43,'Spend Cat List'!A:B,2,FALSE)))</f>
        <v/>
      </c>
      <c r="E43" s="210"/>
      <c r="F43" s="210"/>
      <c r="G43" s="210"/>
      <c r="H43" s="170"/>
      <c r="I43" s="170"/>
      <c r="J43" s="170"/>
      <c r="K43" s="170"/>
      <c r="L43" s="23"/>
      <c r="M43" s="87"/>
      <c r="N43" s="10" t="str">
        <f t="shared" si="0"/>
        <v/>
      </c>
      <c r="O43" s="7" t="str">
        <f t="shared" si="1"/>
        <v/>
      </c>
      <c r="P43" s="8"/>
      <c r="Q43" s="8"/>
      <c r="R43" s="8"/>
      <c r="S43" s="8"/>
      <c r="T43" s="138">
        <f t="shared" si="3"/>
        <v>0</v>
      </c>
      <c r="U43" s="138">
        <f>+T43+'Budget Period 1'!T43</f>
        <v>0</v>
      </c>
    </row>
    <row r="44" spans="1:21" s="112" customFormat="1" ht="13.8" x14ac:dyDescent="0.25">
      <c r="A44" s="152" t="s">
        <v>863</v>
      </c>
      <c r="B44" s="153"/>
      <c r="C44" s="113"/>
      <c r="D44" s="114"/>
      <c r="E44" s="114"/>
      <c r="F44" s="114"/>
      <c r="G44" s="114"/>
      <c r="H44" s="115"/>
      <c r="I44" s="115"/>
      <c r="J44" s="115"/>
      <c r="K44" s="115"/>
      <c r="L44" s="116"/>
      <c r="M44" s="115"/>
      <c r="N44" s="117"/>
      <c r="O44" s="118"/>
      <c r="P44" s="119">
        <f>SUM(P38:P43)</f>
        <v>0</v>
      </c>
      <c r="Q44" s="119">
        <f t="shared" ref="Q44:S44" si="5">SUM(Q38:Q43)</f>
        <v>0</v>
      </c>
      <c r="R44" s="119">
        <f t="shared" si="5"/>
        <v>0</v>
      </c>
      <c r="S44" s="119">
        <f t="shared" si="5"/>
        <v>0</v>
      </c>
      <c r="T44" s="139">
        <f t="shared" ref="T44" si="6">SUM(T38:T43)</f>
        <v>0</v>
      </c>
      <c r="U44" s="139">
        <f>SUM(U38:U43)</f>
        <v>0</v>
      </c>
    </row>
    <row r="45" spans="1:21" ht="13.8" x14ac:dyDescent="0.25">
      <c r="A45" s="200"/>
      <c r="B45" s="201"/>
      <c r="C45" s="201"/>
      <c r="D45" s="201"/>
      <c r="E45" s="201"/>
      <c r="F45" s="201"/>
      <c r="G45" s="201"/>
      <c r="H45" s="201"/>
      <c r="I45" s="201"/>
      <c r="J45" s="201"/>
      <c r="K45" s="201"/>
      <c r="L45" s="201"/>
      <c r="M45" s="201"/>
      <c r="N45" s="201"/>
      <c r="O45" s="201"/>
      <c r="P45" s="201"/>
      <c r="Q45" s="201"/>
      <c r="R45" s="201"/>
      <c r="S45" s="201"/>
      <c r="T45" s="201"/>
      <c r="U45" s="136"/>
    </row>
    <row r="46" spans="1:21" ht="26.1" customHeight="1" x14ac:dyDescent="0.25">
      <c r="A46" s="160" t="s">
        <v>312</v>
      </c>
      <c r="B46" s="161"/>
      <c r="C46" s="203"/>
      <c r="D46" s="203"/>
      <c r="E46" s="203"/>
      <c r="F46" s="203"/>
      <c r="G46" s="203"/>
      <c r="H46" s="203"/>
      <c r="I46" s="203"/>
      <c r="J46" s="203"/>
      <c r="K46" s="203"/>
      <c r="L46" s="203"/>
      <c r="M46" s="203"/>
      <c r="N46" s="203"/>
      <c r="O46" s="203"/>
      <c r="P46" s="11">
        <f>+P44+P36</f>
        <v>0</v>
      </c>
      <c r="Q46" s="11">
        <f>+Q44+Q36</f>
        <v>0</v>
      </c>
      <c r="R46" s="11">
        <f t="shared" ref="R46:T46" si="7">+R44+R36</f>
        <v>0</v>
      </c>
      <c r="S46" s="11">
        <f t="shared" si="7"/>
        <v>0</v>
      </c>
      <c r="T46" s="140">
        <f t="shared" si="7"/>
        <v>0</v>
      </c>
      <c r="U46" s="140">
        <f>+T46+'Budget Period 1'!T46</f>
        <v>0</v>
      </c>
    </row>
    <row r="47" spans="1:21" ht="13.8" x14ac:dyDescent="0.25">
      <c r="A47" s="158" t="s">
        <v>318</v>
      </c>
      <c r="B47" s="159"/>
      <c r="C47" s="24"/>
      <c r="D47" s="211"/>
      <c r="E47" s="211"/>
      <c r="F47" s="211"/>
      <c r="G47" s="211"/>
      <c r="H47" s="171"/>
      <c r="I47" s="171"/>
      <c r="J47" s="171"/>
      <c r="K47" s="171"/>
      <c r="L47" s="22"/>
      <c r="M47" s="16"/>
      <c r="N47" s="12" t="str">
        <f t="shared" ref="N47" si="8">IF(H47="","",$O$7)</f>
        <v/>
      </c>
      <c r="O47" s="13" t="str">
        <f t="shared" si="1"/>
        <v/>
      </c>
      <c r="P47" s="14">
        <f>P36*O10</f>
        <v>0</v>
      </c>
      <c r="Q47" s="14">
        <f>Q36*O10</f>
        <v>0</v>
      </c>
      <c r="R47" s="14">
        <f>R36*O10</f>
        <v>0</v>
      </c>
      <c r="S47" s="14">
        <f>S36*O10</f>
        <v>0</v>
      </c>
      <c r="T47" s="141">
        <f>+S47+R47+Q47+P47</f>
        <v>0</v>
      </c>
      <c r="U47" s="141">
        <f>+T47+'Budget Period 1'!T47</f>
        <v>0</v>
      </c>
    </row>
    <row r="48" spans="1:21" ht="13.8" x14ac:dyDescent="0.25">
      <c r="A48" s="160" t="s">
        <v>313</v>
      </c>
      <c r="B48" s="161"/>
      <c r="C48" s="203"/>
      <c r="D48" s="203"/>
      <c r="E48" s="203"/>
      <c r="F48" s="203"/>
      <c r="G48" s="203"/>
      <c r="H48" s="203"/>
      <c r="I48" s="203"/>
      <c r="J48" s="203"/>
      <c r="K48" s="203"/>
      <c r="L48" s="203"/>
      <c r="M48" s="203"/>
      <c r="N48" s="203"/>
      <c r="O48" s="203"/>
      <c r="P48" s="11">
        <f>+P47+P46</f>
        <v>0</v>
      </c>
      <c r="Q48" s="11">
        <f t="shared" ref="Q48:S48" si="9">+Q47+Q46</f>
        <v>0</v>
      </c>
      <c r="R48" s="11">
        <f t="shared" si="9"/>
        <v>0</v>
      </c>
      <c r="S48" s="11">
        <f t="shared" si="9"/>
        <v>0</v>
      </c>
      <c r="T48" s="142">
        <f t="shared" ref="T48" si="10">+T47+T46</f>
        <v>0</v>
      </c>
      <c r="U48" s="142">
        <f>+U47+U46</f>
        <v>0</v>
      </c>
    </row>
    <row r="49" spans="1:21" x14ac:dyDescent="0.25">
      <c r="A49" s="150"/>
      <c r="B49" s="151"/>
      <c r="C49" s="97"/>
      <c r="D49" s="151"/>
      <c r="E49" s="151"/>
      <c r="F49" s="97"/>
      <c r="G49" s="97"/>
      <c r="H49" s="97"/>
      <c r="I49" s="97"/>
      <c r="J49" s="151"/>
      <c r="K49" s="151"/>
      <c r="L49" s="67"/>
      <c r="M49" s="97"/>
      <c r="N49" s="97"/>
      <c r="O49" s="97"/>
      <c r="P49" s="4"/>
      <c r="Q49" s="68"/>
      <c r="R49" s="68"/>
      <c r="S49" s="68"/>
      <c r="U49" s="34"/>
    </row>
    <row r="50" spans="1:21" x14ac:dyDescent="0.25">
      <c r="A50" s="96"/>
      <c r="B50" s="97"/>
      <c r="C50" s="97"/>
      <c r="D50" s="97"/>
      <c r="E50" s="97"/>
      <c r="F50" s="97"/>
      <c r="G50" s="97"/>
      <c r="H50" s="97"/>
      <c r="I50" s="97"/>
      <c r="J50" s="97"/>
      <c r="K50" s="97"/>
      <c r="L50" s="67"/>
      <c r="M50" s="97"/>
      <c r="N50" s="97"/>
      <c r="O50" s="97"/>
      <c r="P50" s="4"/>
      <c r="Q50" s="68"/>
      <c r="R50" s="68"/>
      <c r="S50" s="68"/>
      <c r="U50" s="34"/>
    </row>
    <row r="51" spans="1:21" x14ac:dyDescent="0.25">
      <c r="A51" s="70" t="s">
        <v>332</v>
      </c>
      <c r="B51" s="71"/>
      <c r="C51" s="71"/>
      <c r="D51" s="71"/>
      <c r="E51" s="71"/>
      <c r="F51" s="71"/>
      <c r="G51" s="71"/>
      <c r="H51" s="71"/>
      <c r="I51" s="71"/>
      <c r="J51" s="71"/>
      <c r="K51" s="71"/>
      <c r="L51" s="71"/>
      <c r="M51" s="71"/>
      <c r="N51" s="71"/>
      <c r="O51" s="71"/>
      <c r="P51" s="33"/>
      <c r="Q51" s="72"/>
      <c r="R51" s="72"/>
      <c r="S51" s="72"/>
      <c r="T51" s="71"/>
      <c r="U51" s="73"/>
    </row>
    <row r="52" spans="1:21" x14ac:dyDescent="0.25">
      <c r="P52" s="4"/>
      <c r="Q52" s="68"/>
      <c r="R52" s="68"/>
      <c r="S52" s="68"/>
    </row>
    <row r="53" spans="1:21" x14ac:dyDescent="0.25">
      <c r="P53" s="4"/>
      <c r="Q53" s="68"/>
      <c r="R53" s="68"/>
      <c r="S53" s="68"/>
    </row>
    <row r="54" spans="1:21" x14ac:dyDescent="0.25">
      <c r="P54" s="4"/>
      <c r="Q54" s="68"/>
      <c r="R54" s="68"/>
      <c r="S54" s="68"/>
    </row>
    <row r="55" spans="1:21" x14ac:dyDescent="0.25">
      <c r="P55" s="4"/>
      <c r="Q55" s="68"/>
      <c r="R55" s="68"/>
      <c r="S55" s="68"/>
    </row>
  </sheetData>
  <mergeCells count="78">
    <mergeCell ref="A49:B49"/>
    <mergeCell ref="D49:E49"/>
    <mergeCell ref="J49:K49"/>
    <mergeCell ref="H41:K41"/>
    <mergeCell ref="D43:G43"/>
    <mergeCell ref="H43:K43"/>
    <mergeCell ref="A44:B44"/>
    <mergeCell ref="A45:T45"/>
    <mergeCell ref="A46:B46"/>
    <mergeCell ref="C46:O46"/>
    <mergeCell ref="A47:B47"/>
    <mergeCell ref="D47:G47"/>
    <mergeCell ref="H47:K47"/>
    <mergeCell ref="A48:B48"/>
    <mergeCell ref="C48:O48"/>
    <mergeCell ref="D35:G35"/>
    <mergeCell ref="H35:K35"/>
    <mergeCell ref="A38:B43"/>
    <mergeCell ref="D38:G38"/>
    <mergeCell ref="H38:K38"/>
    <mergeCell ref="D39:G39"/>
    <mergeCell ref="H39:K39"/>
    <mergeCell ref="D40:G40"/>
    <mergeCell ref="H40:K40"/>
    <mergeCell ref="D41:G41"/>
    <mergeCell ref="D32:G32"/>
    <mergeCell ref="H32:K32"/>
    <mergeCell ref="D33:G33"/>
    <mergeCell ref="H33:K33"/>
    <mergeCell ref="D34:G34"/>
    <mergeCell ref="H34:K34"/>
    <mergeCell ref="D29:G29"/>
    <mergeCell ref="H29:K29"/>
    <mergeCell ref="D30:G30"/>
    <mergeCell ref="H30:K30"/>
    <mergeCell ref="D31:G31"/>
    <mergeCell ref="H31:K31"/>
    <mergeCell ref="A21:B22"/>
    <mergeCell ref="D21:O21"/>
    <mergeCell ref="D22:G22"/>
    <mergeCell ref="A23:B35"/>
    <mergeCell ref="D23:G23"/>
    <mergeCell ref="H23:K23"/>
    <mergeCell ref="D24:G24"/>
    <mergeCell ref="H24:K24"/>
    <mergeCell ref="D25:G25"/>
    <mergeCell ref="H25:K25"/>
    <mergeCell ref="D26:G26"/>
    <mergeCell ref="H26:K26"/>
    <mergeCell ref="D27:G27"/>
    <mergeCell ref="H27:K27"/>
    <mergeCell ref="D28:G28"/>
    <mergeCell ref="H28:K28"/>
    <mergeCell ref="A20:N20"/>
    <mergeCell ref="A17:B17"/>
    <mergeCell ref="C17:D17"/>
    <mergeCell ref="E17:F17"/>
    <mergeCell ref="G17:H17"/>
    <mergeCell ref="I17:J17"/>
    <mergeCell ref="A18:B18"/>
    <mergeCell ref="C18:D18"/>
    <mergeCell ref="E18:F18"/>
    <mergeCell ref="G18:H18"/>
    <mergeCell ref="I18:J18"/>
    <mergeCell ref="A15:U15"/>
    <mergeCell ref="D10:I10"/>
    <mergeCell ref="O10:P10"/>
    <mergeCell ref="D11:I11"/>
    <mergeCell ref="O11:P11"/>
    <mergeCell ref="D12:I12"/>
    <mergeCell ref="O12:P12"/>
    <mergeCell ref="D9:I9"/>
    <mergeCell ref="O9:P9"/>
    <mergeCell ref="A2:T2"/>
    <mergeCell ref="A3:T3"/>
    <mergeCell ref="D5:I5"/>
    <mergeCell ref="A6:B8"/>
    <mergeCell ref="D6:I8"/>
  </mergeCells>
  <conditionalFormatting sqref="E18:F18">
    <cfRule type="cellIs" dxfId="3" priority="1" operator="notEqual">
      <formula>0</formula>
    </cfRule>
  </conditionalFormatting>
  <pageMargins left="0.7" right="0.7" top="0.75" bottom="0.75" header="0.3" footer="0.3"/>
  <pageSetup scale="57" orientation="landscape"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'Ledger Account'!$B$2:$B$262</xm:f>
          </x14:formula1>
          <xm:sqref>M47 M23:M44</xm:sqref>
        </x14:dataValidation>
        <x14:dataValidation type="list" allowBlank="1" showInputMessage="1" showErrorMessage="1" xr:uid="{00000000-0002-0000-0200-000001000000}">
          <x14:formula1>
            <xm:f>'Spend Cat List'!$A$2:$A$279</xm:f>
          </x14:formula1>
          <xm:sqref>L47 H47 L38:L44 H23:H44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N55"/>
  <sheetViews>
    <sheetView zoomScale="90" zoomScaleNormal="90" workbookViewId="0">
      <selection activeCell="O27" sqref="O27"/>
    </sheetView>
  </sheetViews>
  <sheetFormatPr defaultColWidth="8.88671875" defaultRowHeight="13.2" x14ac:dyDescent="0.25"/>
  <cols>
    <col min="1" max="1" width="11.44140625" style="2" customWidth="1"/>
    <col min="2" max="2" width="5.109375" style="2" customWidth="1"/>
    <col min="3" max="3" width="14.88671875" style="2" customWidth="1"/>
    <col min="4" max="4" width="8.88671875" style="2" customWidth="1"/>
    <col min="5" max="5" width="11.109375" style="2" bestFit="1" customWidth="1"/>
    <col min="6" max="10" width="8.88671875" style="2" customWidth="1"/>
    <col min="11" max="11" width="8.5546875" style="2" customWidth="1"/>
    <col min="12" max="12" width="1.5546875" style="2" customWidth="1"/>
    <col min="13" max="13" width="10.44140625" style="2" customWidth="1"/>
    <col min="14" max="14" width="8.88671875" style="2" customWidth="1"/>
    <col min="15" max="15" width="13.44140625" style="2" bestFit="1" customWidth="1"/>
    <col min="16" max="16" width="12.88671875" style="3" customWidth="1"/>
    <col min="17" max="19" width="11.109375" style="2" customWidth="1"/>
    <col min="20" max="20" width="15.109375" style="2" customWidth="1"/>
    <col min="21" max="21" width="13.5546875" style="2" customWidth="1"/>
    <col min="22" max="16384" width="8.88671875" style="2"/>
  </cols>
  <sheetData>
    <row r="1" spans="1:40" x14ac:dyDescent="0.25">
      <c r="A1" s="43"/>
      <c r="B1" s="44"/>
      <c r="C1" s="44"/>
      <c r="D1" s="44"/>
      <c r="E1" s="44"/>
      <c r="F1" s="44"/>
      <c r="G1" s="44"/>
      <c r="H1" s="44"/>
      <c r="I1" s="44"/>
      <c r="J1" s="44"/>
      <c r="K1" s="44"/>
      <c r="L1" s="44"/>
      <c r="M1" s="44"/>
      <c r="N1" s="44"/>
      <c r="O1" s="44"/>
      <c r="P1" s="30"/>
      <c r="Q1" s="44"/>
      <c r="R1" s="44"/>
      <c r="S1" s="44"/>
      <c r="T1" s="44"/>
      <c r="U1" s="45"/>
    </row>
    <row r="2" spans="1:40" s="42" customFormat="1" ht="27" customHeight="1" x14ac:dyDescent="0.3">
      <c r="A2" s="173" t="s">
        <v>1</v>
      </c>
      <c r="B2" s="174"/>
      <c r="C2" s="174"/>
      <c r="D2" s="174"/>
      <c r="E2" s="174"/>
      <c r="F2" s="174"/>
      <c r="G2" s="174"/>
      <c r="H2" s="174"/>
      <c r="I2" s="174"/>
      <c r="J2" s="174"/>
      <c r="K2" s="174"/>
      <c r="L2" s="174"/>
      <c r="M2" s="174"/>
      <c r="N2" s="174"/>
      <c r="O2" s="174"/>
      <c r="P2" s="174"/>
      <c r="Q2" s="174"/>
      <c r="R2" s="174"/>
      <c r="S2" s="174"/>
      <c r="T2" s="174"/>
      <c r="U2" s="32"/>
      <c r="V2" s="145"/>
      <c r="W2" s="145"/>
      <c r="X2" s="146"/>
      <c r="Y2" s="146"/>
      <c r="Z2" s="146"/>
      <c r="AA2" s="146"/>
      <c r="AB2" s="146"/>
      <c r="AC2" s="146"/>
      <c r="AD2" s="146"/>
      <c r="AE2" s="146"/>
      <c r="AF2" s="146"/>
      <c r="AG2" s="146"/>
      <c r="AH2" s="146"/>
      <c r="AI2" s="146"/>
      <c r="AJ2" s="146"/>
      <c r="AK2" s="146"/>
      <c r="AL2" s="146"/>
      <c r="AM2" s="146"/>
      <c r="AN2" s="146"/>
    </row>
    <row r="3" spans="1:40" s="42" customFormat="1" ht="50.1" customHeight="1" x14ac:dyDescent="0.25">
      <c r="A3" s="176" t="s">
        <v>103</v>
      </c>
      <c r="B3" s="177"/>
      <c r="C3" s="177"/>
      <c r="D3" s="177"/>
      <c r="E3" s="177"/>
      <c r="F3" s="177"/>
      <c r="G3" s="177"/>
      <c r="H3" s="177"/>
      <c r="I3" s="177"/>
      <c r="J3" s="177"/>
      <c r="K3" s="177"/>
      <c r="L3" s="177"/>
      <c r="M3" s="177"/>
      <c r="N3" s="177"/>
      <c r="O3" s="177"/>
      <c r="P3" s="177"/>
      <c r="Q3" s="177"/>
      <c r="R3" s="177"/>
      <c r="S3" s="177"/>
      <c r="T3" s="177"/>
      <c r="U3" s="32"/>
      <c r="V3" s="145"/>
      <c r="W3" s="145"/>
      <c r="X3" s="146"/>
      <c r="Y3" s="146"/>
      <c r="Z3" s="146"/>
      <c r="AA3" s="146"/>
      <c r="AB3" s="146"/>
      <c r="AC3" s="146"/>
      <c r="AD3" s="146"/>
      <c r="AE3" s="146"/>
      <c r="AF3" s="146"/>
      <c r="AG3" s="146"/>
      <c r="AH3" s="146"/>
      <c r="AI3" s="146"/>
      <c r="AJ3" s="146"/>
      <c r="AK3" s="146"/>
      <c r="AL3" s="146"/>
      <c r="AM3" s="146"/>
      <c r="AN3" s="146"/>
    </row>
    <row r="4" spans="1:40" x14ac:dyDescent="0.25">
      <c r="A4" s="31"/>
      <c r="B4" s="6"/>
      <c r="C4" s="6"/>
      <c r="D4" s="6"/>
      <c r="E4" s="6"/>
      <c r="F4" s="6"/>
      <c r="G4" s="6"/>
      <c r="H4" s="6"/>
      <c r="I4" s="6"/>
      <c r="J4" s="6"/>
      <c r="K4" s="6"/>
      <c r="L4" s="6"/>
      <c r="M4" s="6"/>
      <c r="N4" s="6"/>
      <c r="O4" s="6"/>
      <c r="P4" s="5"/>
      <c r="Q4" s="6"/>
      <c r="R4" s="6"/>
      <c r="S4" s="6"/>
      <c r="T4" s="6"/>
      <c r="U4" s="32"/>
    </row>
    <row r="5" spans="1:40" s="42" customFormat="1" ht="17.100000000000001" customHeight="1" x14ac:dyDescent="0.25">
      <c r="A5" s="46" t="s">
        <v>319</v>
      </c>
      <c r="B5" s="47"/>
      <c r="C5" s="47"/>
      <c r="D5" s="185" t="s">
        <v>320</v>
      </c>
      <c r="E5" s="185"/>
      <c r="F5" s="185"/>
      <c r="G5" s="185"/>
      <c r="H5" s="185"/>
      <c r="I5" s="185"/>
      <c r="J5" s="48"/>
      <c r="K5" s="48"/>
      <c r="L5" s="48"/>
      <c r="M5" s="48"/>
      <c r="N5" s="49"/>
      <c r="O5" s="50"/>
      <c r="P5" s="48"/>
      <c r="Q5" s="51"/>
      <c r="R5" s="51"/>
      <c r="S5" s="51"/>
      <c r="T5" s="51"/>
      <c r="U5" s="32"/>
      <c r="V5" s="145"/>
      <c r="W5" s="146"/>
      <c r="X5" s="146"/>
      <c r="Y5" s="146"/>
      <c r="Z5" s="146"/>
      <c r="AA5" s="146"/>
      <c r="AB5" s="146"/>
      <c r="AC5" s="146"/>
      <c r="AD5" s="146"/>
      <c r="AE5" s="146"/>
      <c r="AF5" s="146"/>
      <c r="AG5" s="146"/>
      <c r="AH5" s="146"/>
      <c r="AI5" s="146"/>
      <c r="AJ5" s="146"/>
      <c r="AK5" s="146"/>
      <c r="AL5" s="146"/>
      <c r="AM5" s="146"/>
      <c r="AN5" s="146"/>
    </row>
    <row r="6" spans="1:40" s="42" customFormat="1" ht="17.100000000000001" customHeight="1" x14ac:dyDescent="0.25">
      <c r="A6" s="182" t="s">
        <v>3</v>
      </c>
      <c r="B6" s="183"/>
      <c r="C6" s="86"/>
      <c r="D6" s="184" t="s">
        <v>321</v>
      </c>
      <c r="E6" s="184"/>
      <c r="F6" s="184"/>
      <c r="G6" s="184"/>
      <c r="H6" s="184"/>
      <c r="I6" s="184"/>
      <c r="J6" s="48"/>
      <c r="K6" s="48"/>
      <c r="L6" s="48"/>
      <c r="M6" s="48"/>
      <c r="N6" s="54"/>
      <c r="O6" s="55"/>
      <c r="P6" s="56"/>
      <c r="Q6" s="57"/>
      <c r="R6" s="57"/>
      <c r="S6" s="51"/>
      <c r="T6" s="51"/>
      <c r="U6" s="32"/>
      <c r="V6" s="145"/>
      <c r="W6" s="146"/>
      <c r="X6" s="146"/>
      <c r="Y6" s="146"/>
      <c r="Z6" s="146"/>
      <c r="AA6" s="146"/>
      <c r="AB6" s="146"/>
      <c r="AC6" s="146"/>
      <c r="AD6" s="146"/>
      <c r="AE6" s="146"/>
      <c r="AF6" s="146"/>
      <c r="AG6" s="146"/>
      <c r="AH6" s="146"/>
      <c r="AI6" s="146"/>
      <c r="AJ6" s="146"/>
      <c r="AK6" s="146"/>
      <c r="AL6" s="146"/>
      <c r="AM6" s="146"/>
      <c r="AN6" s="146"/>
    </row>
    <row r="7" spans="1:40" s="42" customFormat="1" ht="17.100000000000001" customHeight="1" x14ac:dyDescent="0.25">
      <c r="A7" s="182"/>
      <c r="B7" s="183"/>
      <c r="C7" s="86"/>
      <c r="D7" s="184"/>
      <c r="E7" s="184"/>
      <c r="F7" s="184"/>
      <c r="G7" s="184"/>
      <c r="H7" s="184"/>
      <c r="I7" s="184"/>
      <c r="J7" s="48"/>
      <c r="K7" s="48"/>
      <c r="L7" s="47" t="s">
        <v>314</v>
      </c>
      <c r="M7" s="47"/>
      <c r="N7" s="47"/>
      <c r="O7" s="83"/>
      <c r="P7" s="83"/>
      <c r="Q7" s="57"/>
      <c r="R7" s="57"/>
      <c r="S7" s="51"/>
      <c r="T7" s="51"/>
      <c r="U7" s="32"/>
      <c r="V7" s="145"/>
      <c r="W7" s="146"/>
      <c r="X7" s="146"/>
      <c r="Y7" s="146"/>
      <c r="Z7" s="146"/>
      <c r="AA7" s="146"/>
      <c r="AB7" s="146"/>
      <c r="AC7" s="146"/>
      <c r="AD7" s="146"/>
      <c r="AE7" s="146"/>
      <c r="AF7" s="146"/>
      <c r="AG7" s="146"/>
      <c r="AH7" s="146"/>
      <c r="AI7" s="146"/>
      <c r="AJ7" s="146"/>
      <c r="AK7" s="146"/>
      <c r="AL7" s="146"/>
      <c r="AM7" s="146"/>
      <c r="AN7" s="146"/>
    </row>
    <row r="8" spans="1:40" s="42" customFormat="1" ht="17.100000000000001" customHeight="1" x14ac:dyDescent="0.25">
      <c r="A8" s="182"/>
      <c r="B8" s="183"/>
      <c r="C8" s="86"/>
      <c r="D8" s="184"/>
      <c r="E8" s="184"/>
      <c r="F8" s="184"/>
      <c r="G8" s="184"/>
      <c r="H8" s="184"/>
      <c r="I8" s="184"/>
      <c r="J8" s="48"/>
      <c r="K8" s="48"/>
      <c r="L8" s="56" t="s">
        <v>315</v>
      </c>
      <c r="M8" s="56"/>
      <c r="N8" s="56"/>
      <c r="O8" s="83"/>
      <c r="P8" s="83"/>
      <c r="Q8" s="57"/>
      <c r="R8" s="57"/>
      <c r="S8" s="51"/>
      <c r="T8" s="51"/>
      <c r="U8" s="32"/>
      <c r="V8" s="145"/>
      <c r="W8" s="146"/>
      <c r="X8" s="146"/>
      <c r="Y8" s="146"/>
      <c r="Z8" s="146"/>
      <c r="AA8" s="146"/>
      <c r="AB8" s="146"/>
      <c r="AC8" s="146"/>
      <c r="AD8" s="146"/>
      <c r="AE8" s="146"/>
      <c r="AF8" s="146"/>
      <c r="AG8" s="146"/>
      <c r="AH8" s="146"/>
      <c r="AI8" s="146"/>
      <c r="AJ8" s="146"/>
      <c r="AK8" s="146"/>
      <c r="AL8" s="146"/>
      <c r="AM8" s="146"/>
      <c r="AN8" s="146"/>
    </row>
    <row r="9" spans="1:40" s="42" customFormat="1" ht="17.100000000000001" customHeight="1" x14ac:dyDescent="0.25">
      <c r="A9" s="46" t="s">
        <v>2</v>
      </c>
      <c r="B9" s="47"/>
      <c r="C9" s="47"/>
      <c r="D9" s="185" t="s">
        <v>322</v>
      </c>
      <c r="E9" s="185"/>
      <c r="F9" s="185"/>
      <c r="G9" s="185"/>
      <c r="H9" s="185"/>
      <c r="I9" s="185"/>
      <c r="J9" s="48"/>
      <c r="K9" s="48"/>
      <c r="L9" s="48" t="s">
        <v>1630</v>
      </c>
      <c r="M9" s="47"/>
      <c r="N9" s="47"/>
      <c r="O9" s="185"/>
      <c r="P9" s="185"/>
      <c r="Q9" s="51"/>
      <c r="R9" s="51"/>
      <c r="S9" s="51"/>
      <c r="T9" s="51"/>
      <c r="U9" s="32"/>
      <c r="V9" s="145"/>
      <c r="W9" s="146"/>
      <c r="X9" s="146"/>
      <c r="Y9" s="146"/>
      <c r="Z9" s="146"/>
      <c r="AA9" s="146"/>
      <c r="AB9" s="146"/>
      <c r="AC9" s="146"/>
      <c r="AD9" s="146"/>
      <c r="AE9" s="146"/>
      <c r="AF9" s="146"/>
      <c r="AG9" s="146"/>
      <c r="AH9" s="146"/>
      <c r="AI9" s="146"/>
      <c r="AJ9" s="146"/>
      <c r="AK9" s="146"/>
      <c r="AL9" s="146"/>
      <c r="AM9" s="146"/>
      <c r="AN9" s="146"/>
    </row>
    <row r="10" spans="1:40" s="42" customFormat="1" ht="17.100000000000001" customHeight="1" x14ac:dyDescent="0.25">
      <c r="A10" s="46" t="s">
        <v>4</v>
      </c>
      <c r="B10" s="47"/>
      <c r="C10" s="47"/>
      <c r="D10" s="185" t="s">
        <v>323</v>
      </c>
      <c r="E10" s="185"/>
      <c r="F10" s="185"/>
      <c r="G10" s="185"/>
      <c r="H10" s="185"/>
      <c r="I10" s="185"/>
      <c r="J10" s="48"/>
      <c r="K10" s="48"/>
      <c r="L10" s="56" t="s">
        <v>0</v>
      </c>
      <c r="M10" s="47"/>
      <c r="N10" s="47"/>
      <c r="O10" s="187"/>
      <c r="P10" s="187"/>
      <c r="Q10" s="51"/>
      <c r="R10" s="51"/>
      <c r="S10" s="51"/>
      <c r="T10" s="51"/>
      <c r="U10" s="32"/>
      <c r="V10" s="145"/>
      <c r="W10" s="146"/>
      <c r="X10" s="146"/>
      <c r="Y10" s="146"/>
      <c r="Z10" s="146"/>
      <c r="AA10" s="146"/>
      <c r="AB10" s="146"/>
      <c r="AC10" s="146"/>
      <c r="AD10" s="146"/>
      <c r="AE10" s="146"/>
      <c r="AF10" s="146"/>
      <c r="AG10" s="146"/>
      <c r="AH10" s="146"/>
      <c r="AI10" s="146"/>
      <c r="AJ10" s="146"/>
      <c r="AK10" s="146"/>
      <c r="AL10" s="146"/>
      <c r="AM10" s="146"/>
      <c r="AN10" s="146"/>
    </row>
    <row r="11" spans="1:40" s="42" customFormat="1" ht="17.100000000000001" customHeight="1" x14ac:dyDescent="0.25">
      <c r="A11" s="46" t="s">
        <v>5</v>
      </c>
      <c r="B11" s="47"/>
      <c r="C11" s="47"/>
      <c r="D11" s="204">
        <v>0</v>
      </c>
      <c r="E11" s="204"/>
      <c r="F11" s="204"/>
      <c r="G11" s="204"/>
      <c r="H11" s="204"/>
      <c r="I11" s="204"/>
      <c r="J11" s="48"/>
      <c r="K11" s="48"/>
      <c r="L11" s="47" t="s">
        <v>1631</v>
      </c>
      <c r="M11" s="47"/>
      <c r="N11" s="58"/>
      <c r="O11" s="186"/>
      <c r="P11" s="186"/>
      <c r="Q11" s="51"/>
      <c r="R11" s="51"/>
      <c r="S11" s="51"/>
      <c r="T11" s="51"/>
      <c r="U11" s="32"/>
      <c r="V11" s="145"/>
      <c r="W11" s="146"/>
      <c r="X11" s="146"/>
      <c r="Y11" s="146"/>
      <c r="Z11" s="146"/>
      <c r="AA11" s="146"/>
      <c r="AB11" s="146"/>
      <c r="AC11" s="146"/>
      <c r="AD11" s="146"/>
      <c r="AE11" s="146"/>
      <c r="AF11" s="146"/>
      <c r="AG11" s="146"/>
      <c r="AH11" s="146"/>
      <c r="AI11" s="146"/>
      <c r="AJ11" s="146"/>
      <c r="AK11" s="146"/>
      <c r="AL11" s="146"/>
      <c r="AM11" s="146"/>
      <c r="AN11" s="146"/>
    </row>
    <row r="12" spans="1:40" s="42" customFormat="1" ht="17.100000000000001" customHeight="1" x14ac:dyDescent="0.25">
      <c r="A12" s="46" t="s">
        <v>327</v>
      </c>
      <c r="B12" s="47"/>
      <c r="C12" s="47"/>
      <c r="D12" s="204"/>
      <c r="E12" s="204"/>
      <c r="F12" s="204"/>
      <c r="G12" s="204"/>
      <c r="H12" s="204"/>
      <c r="I12" s="204"/>
      <c r="J12" s="48"/>
      <c r="K12" s="48"/>
      <c r="L12" s="47" t="s">
        <v>303</v>
      </c>
      <c r="M12" s="47"/>
      <c r="N12" s="59"/>
      <c r="O12" s="186"/>
      <c r="P12" s="186"/>
      <c r="Q12" s="51"/>
      <c r="R12" s="51"/>
      <c r="S12" s="51"/>
      <c r="T12" s="51"/>
      <c r="U12" s="32"/>
      <c r="V12" s="145"/>
      <c r="W12" s="146"/>
      <c r="X12" s="146"/>
      <c r="Y12" s="146"/>
      <c r="Z12" s="146"/>
      <c r="AA12" s="146"/>
      <c r="AB12" s="146"/>
      <c r="AC12" s="146"/>
      <c r="AD12" s="146"/>
      <c r="AE12" s="146"/>
      <c r="AF12" s="146"/>
      <c r="AG12" s="146"/>
      <c r="AH12" s="146"/>
      <c r="AI12" s="146"/>
      <c r="AJ12" s="146"/>
      <c r="AK12" s="146"/>
      <c r="AL12" s="146"/>
      <c r="AM12" s="146"/>
      <c r="AN12" s="146"/>
    </row>
    <row r="13" spans="1:40" x14ac:dyDescent="0.25">
      <c r="A13" s="31"/>
      <c r="B13" s="6"/>
      <c r="C13" s="6"/>
      <c r="D13" s="6"/>
      <c r="E13" s="6"/>
      <c r="F13" s="6"/>
      <c r="G13" s="6"/>
      <c r="H13" s="6"/>
      <c r="I13" s="6"/>
      <c r="J13" s="6"/>
      <c r="K13" s="6"/>
      <c r="L13" s="6"/>
      <c r="M13" s="6"/>
      <c r="N13" s="6"/>
      <c r="O13" s="6"/>
      <c r="P13" s="5"/>
      <c r="Q13" s="6"/>
      <c r="R13" s="6"/>
      <c r="S13" s="6"/>
      <c r="T13" s="6"/>
      <c r="U13" s="32"/>
    </row>
    <row r="14" spans="1:40" x14ac:dyDescent="0.25">
      <c r="A14" s="31"/>
      <c r="B14" s="6"/>
      <c r="C14" s="6"/>
      <c r="D14" s="6"/>
      <c r="E14" s="6"/>
      <c r="F14" s="6"/>
      <c r="G14" s="6"/>
      <c r="H14" s="6"/>
      <c r="I14" s="6"/>
      <c r="J14" s="6"/>
      <c r="K14" s="6"/>
      <c r="L14" s="6"/>
      <c r="M14" s="6"/>
      <c r="N14" s="6"/>
      <c r="O14" s="6"/>
      <c r="P14" s="5"/>
      <c r="Q14" s="6"/>
      <c r="R14" s="6"/>
      <c r="S14" s="6"/>
      <c r="T14" s="6"/>
      <c r="U14" s="32"/>
    </row>
    <row r="15" spans="1:40" ht="23.25" customHeight="1" x14ac:dyDescent="0.25">
      <c r="A15" s="179" t="s">
        <v>1635</v>
      </c>
      <c r="B15" s="180"/>
      <c r="C15" s="180"/>
      <c r="D15" s="180"/>
      <c r="E15" s="180"/>
      <c r="F15" s="180"/>
      <c r="G15" s="180"/>
      <c r="H15" s="180"/>
      <c r="I15" s="180"/>
      <c r="J15" s="180"/>
      <c r="K15" s="180"/>
      <c r="L15" s="180"/>
      <c r="M15" s="180"/>
      <c r="N15" s="180"/>
      <c r="O15" s="180"/>
      <c r="P15" s="180"/>
      <c r="Q15" s="180"/>
      <c r="R15" s="180"/>
      <c r="S15" s="180"/>
      <c r="T15" s="180"/>
      <c r="U15" s="181"/>
    </row>
    <row r="16" spans="1:40" ht="8.4" customHeight="1" x14ac:dyDescent="0.25">
      <c r="A16" s="60"/>
      <c r="B16" s="61"/>
      <c r="C16" s="61"/>
      <c r="D16" s="61"/>
      <c r="E16" s="61"/>
      <c r="F16" s="61"/>
      <c r="G16" s="61"/>
      <c r="H16" s="61"/>
      <c r="I16" s="61"/>
      <c r="J16" s="61"/>
      <c r="K16" s="61"/>
      <c r="L16" s="61"/>
      <c r="M16" s="61"/>
      <c r="N16" s="61"/>
      <c r="O16" s="6"/>
      <c r="P16" s="5"/>
      <c r="Q16" s="6"/>
      <c r="R16" s="6"/>
      <c r="S16" s="6"/>
      <c r="T16" s="6"/>
      <c r="U16" s="32"/>
    </row>
    <row r="17" spans="1:21" ht="13.8" x14ac:dyDescent="0.25">
      <c r="A17" s="165"/>
      <c r="B17" s="166"/>
      <c r="C17" s="167"/>
      <c r="D17" s="167"/>
      <c r="E17" s="167"/>
      <c r="F17" s="167"/>
      <c r="G17" s="168"/>
      <c r="H17" s="168"/>
      <c r="I17" s="168"/>
      <c r="J17" s="168"/>
      <c r="K17" s="91"/>
      <c r="L17" s="91"/>
      <c r="M17" s="91"/>
      <c r="N17" s="91"/>
      <c r="O17" s="5"/>
      <c r="P17" s="6"/>
      <c r="Q17" s="6"/>
      <c r="R17" s="6"/>
      <c r="S17" s="6"/>
      <c r="T17" s="6"/>
      <c r="U17" s="32"/>
    </row>
    <row r="18" spans="1:21" ht="13.8" x14ac:dyDescent="0.25">
      <c r="A18" s="199"/>
      <c r="B18" s="166"/>
      <c r="C18" s="162"/>
      <c r="D18" s="163"/>
      <c r="E18" s="190"/>
      <c r="F18" s="191"/>
      <c r="G18" s="164"/>
      <c r="H18" s="164"/>
      <c r="I18" s="164"/>
      <c r="J18" s="164"/>
      <c r="K18" s="92"/>
      <c r="L18" s="92"/>
      <c r="M18" s="92"/>
      <c r="N18" s="92"/>
      <c r="O18" s="5"/>
      <c r="P18" s="6"/>
      <c r="Q18" s="6"/>
      <c r="R18" s="6"/>
      <c r="S18" s="6"/>
      <c r="T18" s="6"/>
      <c r="U18" s="32"/>
    </row>
    <row r="19" spans="1:21" ht="11.1" customHeight="1" x14ac:dyDescent="0.25">
      <c r="A19" s="63"/>
      <c r="B19" s="64"/>
      <c r="C19" s="61"/>
      <c r="D19" s="61"/>
      <c r="E19" s="61"/>
      <c r="F19" s="61"/>
      <c r="G19" s="61"/>
      <c r="H19" s="61"/>
      <c r="I19" s="65"/>
      <c r="J19" s="65"/>
      <c r="K19" s="65"/>
      <c r="L19" s="65"/>
      <c r="M19" s="61"/>
      <c r="N19" s="6"/>
      <c r="O19" s="5"/>
      <c r="P19" s="6"/>
      <c r="Q19" s="6"/>
      <c r="R19" s="6"/>
      <c r="S19" s="6"/>
      <c r="T19" s="6"/>
      <c r="U19" s="32"/>
    </row>
    <row r="20" spans="1:21" ht="19.5" customHeight="1" x14ac:dyDescent="0.25">
      <c r="A20" s="192" t="s">
        <v>860</v>
      </c>
      <c r="B20" s="193"/>
      <c r="C20" s="193"/>
      <c r="D20" s="193"/>
      <c r="E20" s="193"/>
      <c r="F20" s="193"/>
      <c r="G20" s="193"/>
      <c r="H20" s="193"/>
      <c r="I20" s="193"/>
      <c r="J20" s="193"/>
      <c r="K20" s="193"/>
      <c r="L20" s="193"/>
      <c r="M20" s="193"/>
      <c r="N20" s="193"/>
      <c r="O20" s="6"/>
      <c r="P20" s="5"/>
      <c r="Q20" s="6"/>
      <c r="R20" s="6"/>
      <c r="S20" s="6"/>
      <c r="T20" s="6"/>
      <c r="U20" s="34"/>
    </row>
    <row r="21" spans="1:21" ht="31.65" customHeight="1" x14ac:dyDescent="0.25">
      <c r="A21" s="194" t="s">
        <v>328</v>
      </c>
      <c r="B21" s="195"/>
      <c r="C21" s="120"/>
      <c r="D21" s="198" t="s">
        <v>301</v>
      </c>
      <c r="E21" s="198"/>
      <c r="F21" s="198"/>
      <c r="G21" s="198"/>
      <c r="H21" s="198"/>
      <c r="I21" s="198"/>
      <c r="J21" s="198"/>
      <c r="K21" s="198"/>
      <c r="L21" s="198"/>
      <c r="M21" s="198"/>
      <c r="N21" s="198"/>
      <c r="O21" s="198"/>
      <c r="P21" s="121">
        <f>C17</f>
        <v>0</v>
      </c>
      <c r="Q21" s="122" t="s">
        <v>324</v>
      </c>
      <c r="R21" s="122" t="s">
        <v>325</v>
      </c>
      <c r="S21" s="122" t="s">
        <v>326</v>
      </c>
      <c r="T21" s="122" t="s">
        <v>1627</v>
      </c>
      <c r="U21" s="123" t="s">
        <v>858</v>
      </c>
    </row>
    <row r="22" spans="1:21" ht="27.6" x14ac:dyDescent="0.25">
      <c r="A22" s="196"/>
      <c r="B22" s="197"/>
      <c r="C22" s="95" t="s">
        <v>856</v>
      </c>
      <c r="D22" s="188" t="s">
        <v>330</v>
      </c>
      <c r="E22" s="188"/>
      <c r="F22" s="188"/>
      <c r="G22" s="188"/>
      <c r="H22" s="75" t="s">
        <v>7</v>
      </c>
      <c r="I22" s="75"/>
      <c r="J22" s="75"/>
      <c r="K22" s="75"/>
      <c r="L22" s="75"/>
      <c r="M22" s="76" t="s">
        <v>329</v>
      </c>
      <c r="N22" s="93" t="s">
        <v>331</v>
      </c>
      <c r="O22" s="93" t="s">
        <v>302</v>
      </c>
      <c r="P22" s="77" t="s">
        <v>300</v>
      </c>
      <c r="Q22" s="78" t="s">
        <v>300</v>
      </c>
      <c r="R22" s="78" t="s">
        <v>300</v>
      </c>
      <c r="S22" s="78" t="s">
        <v>300</v>
      </c>
      <c r="T22" s="78" t="s">
        <v>300</v>
      </c>
      <c r="U22" s="79" t="s">
        <v>300</v>
      </c>
    </row>
    <row r="23" spans="1:21" ht="13.8" x14ac:dyDescent="0.25">
      <c r="A23" s="152" t="s">
        <v>310</v>
      </c>
      <c r="B23" s="153"/>
      <c r="C23" s="35"/>
      <c r="D23" s="206"/>
      <c r="E23" s="206"/>
      <c r="F23" s="206"/>
      <c r="G23" s="206"/>
      <c r="H23" s="189"/>
      <c r="I23" s="189"/>
      <c r="J23" s="189"/>
      <c r="K23" s="189"/>
      <c r="L23" s="36"/>
      <c r="M23" s="94"/>
      <c r="N23" s="38" t="str">
        <f>IF(H23="","",$O$7)</f>
        <v/>
      </c>
      <c r="O23" s="38" t="str">
        <f>IF(H23="","",$O$8)</f>
        <v/>
      </c>
      <c r="P23" s="9"/>
      <c r="Q23" s="9"/>
      <c r="R23" s="9"/>
      <c r="S23" s="9"/>
      <c r="T23" s="132">
        <f>P23+Q23+R23+S23</f>
        <v>0</v>
      </c>
      <c r="U23" s="132">
        <f>+T23+'Budget Period 2'!U23</f>
        <v>0</v>
      </c>
    </row>
    <row r="24" spans="1:21" ht="13.8" x14ac:dyDescent="0.25">
      <c r="A24" s="154"/>
      <c r="B24" s="155"/>
      <c r="C24" s="19"/>
      <c r="D24" s="207"/>
      <c r="E24" s="207"/>
      <c r="F24" s="207"/>
      <c r="G24" s="207"/>
      <c r="H24" s="169"/>
      <c r="I24" s="169"/>
      <c r="J24" s="169"/>
      <c r="K24" s="169"/>
      <c r="L24" s="20"/>
      <c r="M24" s="84"/>
      <c r="N24" s="7" t="str">
        <f t="shared" ref="N24:N43" si="0">IF(H24="","",$O$7)</f>
        <v/>
      </c>
      <c r="O24" s="7" t="str">
        <f t="shared" ref="O24:O47" si="1">IF(H24="","",$O$8)</f>
        <v/>
      </c>
      <c r="P24" s="8"/>
      <c r="Q24" s="8"/>
      <c r="R24" s="8"/>
      <c r="S24" s="8"/>
      <c r="T24" s="133">
        <f t="shared" ref="T24:T34" si="2">P24+Q24+R24+S24</f>
        <v>0</v>
      </c>
      <c r="U24" s="133">
        <f>+T24+'Budget Period 2'!U24</f>
        <v>0</v>
      </c>
    </row>
    <row r="25" spans="1:21" ht="13.8" x14ac:dyDescent="0.25">
      <c r="A25" s="154"/>
      <c r="B25" s="155"/>
      <c r="C25" s="19"/>
      <c r="D25" s="207"/>
      <c r="E25" s="207"/>
      <c r="F25" s="207"/>
      <c r="G25" s="207"/>
      <c r="H25" s="169"/>
      <c r="I25" s="169"/>
      <c r="J25" s="169"/>
      <c r="K25" s="169"/>
      <c r="L25" s="20"/>
      <c r="M25" s="84"/>
      <c r="N25" s="7" t="str">
        <f t="shared" si="0"/>
        <v/>
      </c>
      <c r="O25" s="7" t="str">
        <f t="shared" si="1"/>
        <v/>
      </c>
      <c r="P25" s="8"/>
      <c r="Q25" s="8"/>
      <c r="R25" s="8"/>
      <c r="S25" s="8"/>
      <c r="T25" s="133">
        <f t="shared" si="2"/>
        <v>0</v>
      </c>
      <c r="U25" s="133">
        <f>+T25+'Budget Period 2'!U25</f>
        <v>0</v>
      </c>
    </row>
    <row r="26" spans="1:21" ht="13.8" x14ac:dyDescent="0.25">
      <c r="A26" s="154"/>
      <c r="B26" s="155"/>
      <c r="C26" s="19"/>
      <c r="D26" s="207"/>
      <c r="E26" s="207"/>
      <c r="F26" s="207"/>
      <c r="G26" s="207"/>
      <c r="H26" s="169"/>
      <c r="I26" s="169"/>
      <c r="J26" s="169"/>
      <c r="K26" s="169"/>
      <c r="L26" s="20"/>
      <c r="M26" s="84"/>
      <c r="N26" s="7" t="str">
        <f t="shared" si="0"/>
        <v/>
      </c>
      <c r="O26" s="7" t="str">
        <f t="shared" si="1"/>
        <v/>
      </c>
      <c r="P26" s="8"/>
      <c r="Q26" s="8"/>
      <c r="R26" s="8"/>
      <c r="S26" s="8"/>
      <c r="T26" s="133">
        <f t="shared" si="2"/>
        <v>0</v>
      </c>
      <c r="U26" s="133">
        <f>+T26+'Budget Period 2'!U26</f>
        <v>0</v>
      </c>
    </row>
    <row r="27" spans="1:21" ht="13.8" x14ac:dyDescent="0.25">
      <c r="A27" s="154"/>
      <c r="B27" s="155"/>
      <c r="C27" s="19"/>
      <c r="D27" s="207"/>
      <c r="E27" s="207"/>
      <c r="F27" s="207"/>
      <c r="G27" s="207"/>
      <c r="H27" s="169"/>
      <c r="I27" s="169"/>
      <c r="J27" s="169"/>
      <c r="K27" s="169"/>
      <c r="L27" s="20"/>
      <c r="M27" s="84"/>
      <c r="N27" s="7" t="str">
        <f t="shared" si="0"/>
        <v/>
      </c>
      <c r="O27" s="7" t="str">
        <f t="shared" si="1"/>
        <v/>
      </c>
      <c r="P27" s="8"/>
      <c r="Q27" s="8"/>
      <c r="R27" s="8"/>
      <c r="S27" s="8"/>
      <c r="T27" s="133">
        <f t="shared" si="2"/>
        <v>0</v>
      </c>
      <c r="U27" s="133">
        <f>+T27+'Budget Period 2'!U27</f>
        <v>0</v>
      </c>
    </row>
    <row r="28" spans="1:21" ht="13.8" x14ac:dyDescent="0.25">
      <c r="A28" s="154"/>
      <c r="B28" s="155"/>
      <c r="C28" s="19"/>
      <c r="D28" s="207" t="str">
        <f>IF(H28="","",(VLOOKUP(H28,'Spend Cat List'!A:B,2,FALSE)))</f>
        <v/>
      </c>
      <c r="E28" s="207"/>
      <c r="F28" s="207"/>
      <c r="G28" s="207"/>
      <c r="H28" s="169"/>
      <c r="I28" s="169"/>
      <c r="J28" s="169"/>
      <c r="K28" s="169"/>
      <c r="L28" s="20"/>
      <c r="M28" s="84"/>
      <c r="N28" s="7" t="str">
        <f t="shared" si="0"/>
        <v/>
      </c>
      <c r="O28" s="7" t="str">
        <f t="shared" si="1"/>
        <v/>
      </c>
      <c r="P28" s="8"/>
      <c r="Q28" s="8"/>
      <c r="R28" s="8"/>
      <c r="S28" s="8"/>
      <c r="T28" s="133">
        <f t="shared" si="2"/>
        <v>0</v>
      </c>
      <c r="U28" s="133">
        <f>+T28+'Budget Period 2'!U28</f>
        <v>0</v>
      </c>
    </row>
    <row r="29" spans="1:21" ht="13.8" x14ac:dyDescent="0.25">
      <c r="A29" s="154"/>
      <c r="B29" s="155"/>
      <c r="C29" s="19"/>
      <c r="D29" s="207" t="str">
        <f>IF(H29="","",(VLOOKUP(H29,'Spend Cat List'!A:B,2,FALSE)))</f>
        <v/>
      </c>
      <c r="E29" s="207"/>
      <c r="F29" s="207"/>
      <c r="G29" s="207"/>
      <c r="H29" s="169"/>
      <c r="I29" s="169"/>
      <c r="J29" s="169"/>
      <c r="K29" s="169"/>
      <c r="L29" s="20"/>
      <c r="M29" s="84"/>
      <c r="N29" s="7" t="str">
        <f t="shared" si="0"/>
        <v/>
      </c>
      <c r="O29" s="7" t="str">
        <f t="shared" si="1"/>
        <v/>
      </c>
      <c r="P29" s="8"/>
      <c r="Q29" s="8"/>
      <c r="R29" s="8"/>
      <c r="S29" s="8"/>
      <c r="T29" s="133">
        <f t="shared" si="2"/>
        <v>0</v>
      </c>
      <c r="U29" s="133">
        <f>+T29+'Budget Period 2'!U29</f>
        <v>0</v>
      </c>
    </row>
    <row r="30" spans="1:21" ht="13.8" x14ac:dyDescent="0.25">
      <c r="A30" s="154"/>
      <c r="B30" s="155"/>
      <c r="C30" s="19"/>
      <c r="D30" s="207" t="str">
        <f>IF(H30="","",(VLOOKUP(H30,'Spend Cat List'!A:B,2,FALSE)))</f>
        <v/>
      </c>
      <c r="E30" s="207"/>
      <c r="F30" s="207"/>
      <c r="G30" s="207"/>
      <c r="H30" s="169"/>
      <c r="I30" s="169"/>
      <c r="J30" s="169"/>
      <c r="K30" s="169"/>
      <c r="L30" s="20"/>
      <c r="M30" s="84"/>
      <c r="N30" s="7" t="str">
        <f t="shared" si="0"/>
        <v/>
      </c>
      <c r="O30" s="7" t="str">
        <f t="shared" si="1"/>
        <v/>
      </c>
      <c r="P30" s="8"/>
      <c r="Q30" s="8"/>
      <c r="R30" s="8"/>
      <c r="S30" s="8"/>
      <c r="T30" s="133">
        <f t="shared" si="2"/>
        <v>0</v>
      </c>
      <c r="U30" s="133">
        <f>+T30+'Budget Period 2'!U30</f>
        <v>0</v>
      </c>
    </row>
    <row r="31" spans="1:21" ht="13.8" x14ac:dyDescent="0.25">
      <c r="A31" s="154"/>
      <c r="B31" s="155"/>
      <c r="C31" s="19"/>
      <c r="D31" s="207" t="str">
        <f>IF(H31="","",(VLOOKUP(H31,'Spend Cat List'!A:B,2,FALSE)))</f>
        <v/>
      </c>
      <c r="E31" s="207"/>
      <c r="F31" s="207"/>
      <c r="G31" s="207"/>
      <c r="H31" s="169"/>
      <c r="I31" s="169"/>
      <c r="J31" s="169"/>
      <c r="K31" s="169"/>
      <c r="L31" s="20"/>
      <c r="M31" s="84"/>
      <c r="N31" s="7" t="str">
        <f t="shared" si="0"/>
        <v/>
      </c>
      <c r="O31" s="7" t="str">
        <f t="shared" si="1"/>
        <v/>
      </c>
      <c r="P31" s="8"/>
      <c r="Q31" s="8"/>
      <c r="R31" s="8"/>
      <c r="S31" s="8"/>
      <c r="T31" s="133">
        <f t="shared" si="2"/>
        <v>0</v>
      </c>
      <c r="U31" s="133">
        <f>+T31+'Budget Period 2'!U31</f>
        <v>0</v>
      </c>
    </row>
    <row r="32" spans="1:21" ht="13.8" x14ac:dyDescent="0.25">
      <c r="A32" s="154"/>
      <c r="B32" s="155"/>
      <c r="C32" s="19"/>
      <c r="D32" s="207" t="str">
        <f>IF(H32="","",(VLOOKUP(H32,'Spend Cat List'!A:B,2,FALSE)))</f>
        <v/>
      </c>
      <c r="E32" s="207"/>
      <c r="F32" s="207"/>
      <c r="G32" s="207"/>
      <c r="H32" s="169"/>
      <c r="I32" s="169"/>
      <c r="J32" s="169"/>
      <c r="K32" s="169"/>
      <c r="L32" s="20"/>
      <c r="M32" s="84"/>
      <c r="N32" s="7" t="str">
        <f t="shared" si="0"/>
        <v/>
      </c>
      <c r="O32" s="7" t="str">
        <f t="shared" si="1"/>
        <v/>
      </c>
      <c r="P32" s="8"/>
      <c r="Q32" s="8"/>
      <c r="R32" s="8"/>
      <c r="S32" s="8"/>
      <c r="T32" s="133">
        <f t="shared" si="2"/>
        <v>0</v>
      </c>
      <c r="U32" s="133">
        <f>+T32+'Budget Period 2'!U32</f>
        <v>0</v>
      </c>
    </row>
    <row r="33" spans="1:21" ht="13.8" x14ac:dyDescent="0.25">
      <c r="A33" s="154"/>
      <c r="B33" s="155"/>
      <c r="C33" s="19"/>
      <c r="D33" s="207" t="str">
        <f>IF(H33="","",(VLOOKUP(H33,'Spend Cat List'!A:B,2,FALSE)))</f>
        <v/>
      </c>
      <c r="E33" s="207"/>
      <c r="F33" s="207"/>
      <c r="G33" s="207"/>
      <c r="H33" s="169"/>
      <c r="I33" s="169"/>
      <c r="J33" s="169"/>
      <c r="K33" s="169"/>
      <c r="L33" s="20"/>
      <c r="M33" s="84"/>
      <c r="N33" s="7" t="str">
        <f t="shared" si="0"/>
        <v/>
      </c>
      <c r="O33" s="7" t="str">
        <f t="shared" si="1"/>
        <v/>
      </c>
      <c r="P33" s="8"/>
      <c r="Q33" s="8"/>
      <c r="R33" s="8"/>
      <c r="S33" s="8"/>
      <c r="T33" s="133">
        <f t="shared" si="2"/>
        <v>0</v>
      </c>
      <c r="U33" s="133">
        <f>+T33+'Budget Period 2'!U33</f>
        <v>0</v>
      </c>
    </row>
    <row r="34" spans="1:21" ht="13.8" x14ac:dyDescent="0.25">
      <c r="A34" s="154"/>
      <c r="B34" s="155"/>
      <c r="C34" s="19"/>
      <c r="D34" s="207" t="str">
        <f>IF(H34="","",(VLOOKUP(H34,'Spend Cat List'!A:B,2,FALSE)))</f>
        <v/>
      </c>
      <c r="E34" s="207"/>
      <c r="F34" s="207"/>
      <c r="G34" s="207"/>
      <c r="H34" s="169"/>
      <c r="I34" s="169"/>
      <c r="J34" s="169"/>
      <c r="K34" s="169"/>
      <c r="L34" s="20"/>
      <c r="M34" s="84"/>
      <c r="N34" s="7" t="str">
        <f t="shared" si="0"/>
        <v/>
      </c>
      <c r="O34" s="7" t="str">
        <f t="shared" si="1"/>
        <v/>
      </c>
      <c r="P34" s="8"/>
      <c r="Q34" s="8"/>
      <c r="R34" s="8"/>
      <c r="S34" s="8"/>
      <c r="T34" s="133">
        <f t="shared" si="2"/>
        <v>0</v>
      </c>
      <c r="U34" s="133">
        <f>+T34+'Budget Period 2'!U34</f>
        <v>0</v>
      </c>
    </row>
    <row r="35" spans="1:21" ht="13.8" x14ac:dyDescent="0.25">
      <c r="A35" s="156"/>
      <c r="B35" s="157"/>
      <c r="C35" s="39"/>
      <c r="D35" s="208" t="str">
        <f>IF(H35="","",(VLOOKUP(H35,'Spend Cat List'!A:B,2,FALSE)))</f>
        <v/>
      </c>
      <c r="E35" s="208"/>
      <c r="F35" s="208"/>
      <c r="G35" s="208"/>
      <c r="H35" s="205"/>
      <c r="I35" s="205"/>
      <c r="J35" s="205"/>
      <c r="K35" s="205"/>
      <c r="L35" s="40"/>
      <c r="M35" s="85"/>
      <c r="N35" s="17" t="str">
        <f t="shared" si="0"/>
        <v/>
      </c>
      <c r="O35" s="17" t="str">
        <f t="shared" si="1"/>
        <v/>
      </c>
      <c r="P35" s="18"/>
      <c r="Q35" s="18"/>
      <c r="R35" s="18"/>
      <c r="S35" s="18"/>
      <c r="T35" s="134">
        <f t="shared" ref="T35:T43" si="3">P35+Q35+R35+S35</f>
        <v>0</v>
      </c>
      <c r="U35" s="134">
        <f>+T35+'Budget Period 2'!U35</f>
        <v>0</v>
      </c>
    </row>
    <row r="36" spans="1:21" s="112" customFormat="1" ht="27.6" x14ac:dyDescent="0.25">
      <c r="A36" s="98" t="s">
        <v>859</v>
      </c>
      <c r="B36" s="99"/>
      <c r="C36" s="106"/>
      <c r="D36" s="107"/>
      <c r="E36" s="107"/>
      <c r="F36" s="107"/>
      <c r="G36" s="107"/>
      <c r="H36" s="108"/>
      <c r="I36" s="108"/>
      <c r="J36" s="108"/>
      <c r="K36" s="108"/>
      <c r="L36" s="109"/>
      <c r="M36" s="108"/>
      <c r="N36" s="110"/>
      <c r="O36" s="110"/>
      <c r="P36" s="111">
        <f>SUM(P23:P35)</f>
        <v>0</v>
      </c>
      <c r="Q36" s="111">
        <f t="shared" ref="Q36:T36" si="4">SUM(Q23:Q35)</f>
        <v>0</v>
      </c>
      <c r="R36" s="111">
        <f t="shared" si="4"/>
        <v>0</v>
      </c>
      <c r="S36" s="111">
        <f t="shared" si="4"/>
        <v>0</v>
      </c>
      <c r="T36" s="135">
        <f t="shared" si="4"/>
        <v>0</v>
      </c>
      <c r="U36" s="135">
        <f>SUM(U23:U35)</f>
        <v>0</v>
      </c>
    </row>
    <row r="37" spans="1:21" ht="13.8" x14ac:dyDescent="0.25">
      <c r="A37" s="81"/>
      <c r="B37" s="80"/>
      <c r="C37" s="19"/>
      <c r="D37" s="89"/>
      <c r="E37" s="89"/>
      <c r="F37" s="89"/>
      <c r="G37" s="89"/>
      <c r="H37" s="84"/>
      <c r="I37" s="84"/>
      <c r="J37" s="84"/>
      <c r="K37" s="84"/>
      <c r="L37" s="20"/>
      <c r="M37" s="84"/>
      <c r="N37" s="17"/>
      <c r="O37" s="17"/>
      <c r="P37" s="18"/>
      <c r="Q37" s="8"/>
      <c r="R37" s="8"/>
      <c r="S37" s="8"/>
      <c r="T37" s="143"/>
      <c r="U37" s="136"/>
    </row>
    <row r="38" spans="1:21" ht="13.8" x14ac:dyDescent="0.25">
      <c r="A38" s="152" t="s">
        <v>311</v>
      </c>
      <c r="B38" s="153"/>
      <c r="C38" s="21"/>
      <c r="D38" s="209"/>
      <c r="E38" s="209"/>
      <c r="F38" s="209"/>
      <c r="G38" s="209"/>
      <c r="H38" s="172"/>
      <c r="I38" s="172"/>
      <c r="J38" s="172"/>
      <c r="K38" s="172"/>
      <c r="L38" s="22"/>
      <c r="M38" s="88"/>
      <c r="N38" s="10" t="str">
        <f t="shared" si="0"/>
        <v/>
      </c>
      <c r="O38" s="7" t="str">
        <f t="shared" si="1"/>
        <v/>
      </c>
      <c r="P38" s="8"/>
      <c r="Q38" s="9"/>
      <c r="R38" s="9"/>
      <c r="S38" s="9"/>
      <c r="T38" s="137">
        <f t="shared" si="3"/>
        <v>0</v>
      </c>
      <c r="U38" s="137">
        <f>+T38+'Budget Period 2'!U38</f>
        <v>0</v>
      </c>
    </row>
    <row r="39" spans="1:21" ht="13.8" x14ac:dyDescent="0.25">
      <c r="A39" s="154"/>
      <c r="B39" s="155"/>
      <c r="C39" s="19"/>
      <c r="D39" s="210"/>
      <c r="E39" s="210"/>
      <c r="F39" s="210"/>
      <c r="G39" s="210"/>
      <c r="H39" s="170"/>
      <c r="I39" s="170"/>
      <c r="J39" s="170"/>
      <c r="K39" s="170"/>
      <c r="L39" s="23"/>
      <c r="M39" s="87"/>
      <c r="N39" s="10" t="str">
        <f t="shared" si="0"/>
        <v/>
      </c>
      <c r="O39" s="7" t="str">
        <f t="shared" si="1"/>
        <v/>
      </c>
      <c r="P39" s="8"/>
      <c r="Q39" s="8"/>
      <c r="R39" s="8"/>
      <c r="S39" s="8"/>
      <c r="T39" s="133">
        <f t="shared" si="3"/>
        <v>0</v>
      </c>
      <c r="U39" s="133">
        <f>+T39+'Budget Period 2'!U39</f>
        <v>0</v>
      </c>
    </row>
    <row r="40" spans="1:21" ht="13.8" x14ac:dyDescent="0.25">
      <c r="A40" s="154"/>
      <c r="B40" s="155"/>
      <c r="C40" s="19"/>
      <c r="D40" s="210"/>
      <c r="E40" s="210"/>
      <c r="F40" s="210"/>
      <c r="G40" s="210"/>
      <c r="H40" s="170"/>
      <c r="I40" s="170"/>
      <c r="J40" s="170"/>
      <c r="K40" s="170"/>
      <c r="L40" s="23"/>
      <c r="M40" s="87"/>
      <c r="N40" s="10" t="str">
        <f t="shared" si="0"/>
        <v/>
      </c>
      <c r="O40" s="7" t="str">
        <f t="shared" si="1"/>
        <v/>
      </c>
      <c r="P40" s="8"/>
      <c r="Q40" s="8"/>
      <c r="R40" s="8"/>
      <c r="S40" s="8"/>
      <c r="T40" s="133">
        <f t="shared" si="3"/>
        <v>0</v>
      </c>
      <c r="U40" s="133">
        <f>+T40+'Budget Period 2'!U40</f>
        <v>0</v>
      </c>
    </row>
    <row r="41" spans="1:21" ht="13.8" x14ac:dyDescent="0.25">
      <c r="A41" s="154"/>
      <c r="B41" s="155"/>
      <c r="C41" s="19"/>
      <c r="D41" s="210"/>
      <c r="E41" s="210"/>
      <c r="F41" s="210"/>
      <c r="G41" s="210"/>
      <c r="H41" s="170"/>
      <c r="I41" s="170"/>
      <c r="J41" s="170"/>
      <c r="K41" s="170"/>
      <c r="L41" s="23"/>
      <c r="M41" s="87"/>
      <c r="N41" s="10" t="str">
        <f t="shared" si="0"/>
        <v/>
      </c>
      <c r="O41" s="7" t="str">
        <f t="shared" si="1"/>
        <v/>
      </c>
      <c r="P41" s="8"/>
      <c r="Q41" s="8"/>
      <c r="R41" s="8"/>
      <c r="S41" s="8"/>
      <c r="T41" s="133">
        <f t="shared" si="3"/>
        <v>0</v>
      </c>
      <c r="U41" s="133">
        <f>+T41+'Budget Period 2'!U41</f>
        <v>0</v>
      </c>
    </row>
    <row r="42" spans="1:21" ht="13.8" x14ac:dyDescent="0.25">
      <c r="A42" s="154"/>
      <c r="B42" s="155"/>
      <c r="C42" s="19"/>
      <c r="D42" s="90"/>
      <c r="E42" s="90"/>
      <c r="F42" s="90"/>
      <c r="G42" s="90"/>
      <c r="H42" s="87"/>
      <c r="I42" s="87"/>
      <c r="J42" s="87"/>
      <c r="K42" s="87"/>
      <c r="L42" s="23"/>
      <c r="M42" s="87"/>
      <c r="N42" s="10"/>
      <c r="O42" s="7"/>
      <c r="P42" s="8"/>
      <c r="Q42" s="8"/>
      <c r="R42" s="8"/>
      <c r="S42" s="8"/>
      <c r="T42" s="133">
        <f t="shared" si="3"/>
        <v>0</v>
      </c>
      <c r="U42" s="133">
        <f>+T42+'Budget Period 2'!U42</f>
        <v>0</v>
      </c>
    </row>
    <row r="43" spans="1:21" ht="13.8" x14ac:dyDescent="0.25">
      <c r="A43" s="154"/>
      <c r="B43" s="155"/>
      <c r="C43" s="19"/>
      <c r="D43" s="210" t="str">
        <f>IF(H43="","",(VLOOKUP(H43,'Spend Cat List'!A:B,2,FALSE)))</f>
        <v/>
      </c>
      <c r="E43" s="210"/>
      <c r="F43" s="210"/>
      <c r="G43" s="210"/>
      <c r="H43" s="170"/>
      <c r="I43" s="170"/>
      <c r="J43" s="170"/>
      <c r="K43" s="170"/>
      <c r="L43" s="23"/>
      <c r="M43" s="87"/>
      <c r="N43" s="10" t="str">
        <f t="shared" si="0"/>
        <v/>
      </c>
      <c r="O43" s="7" t="str">
        <f t="shared" si="1"/>
        <v/>
      </c>
      <c r="P43" s="8"/>
      <c r="Q43" s="8"/>
      <c r="R43" s="8"/>
      <c r="S43" s="8"/>
      <c r="T43" s="138">
        <f t="shared" si="3"/>
        <v>0</v>
      </c>
      <c r="U43" s="138">
        <f>+T43+'Budget Period 2'!U43</f>
        <v>0</v>
      </c>
    </row>
    <row r="44" spans="1:21" s="112" customFormat="1" ht="13.8" x14ac:dyDescent="0.25">
      <c r="A44" s="152" t="s">
        <v>863</v>
      </c>
      <c r="B44" s="153"/>
      <c r="C44" s="113"/>
      <c r="D44" s="114"/>
      <c r="E44" s="114"/>
      <c r="F44" s="114"/>
      <c r="G44" s="114"/>
      <c r="H44" s="115"/>
      <c r="I44" s="115"/>
      <c r="J44" s="115"/>
      <c r="K44" s="115"/>
      <c r="L44" s="116"/>
      <c r="M44" s="115"/>
      <c r="N44" s="117"/>
      <c r="O44" s="118"/>
      <c r="P44" s="119">
        <f>SUM(P38:P43)</f>
        <v>0</v>
      </c>
      <c r="Q44" s="119">
        <f t="shared" ref="Q44:S44" si="5">SUM(Q38:Q43)</f>
        <v>0</v>
      </c>
      <c r="R44" s="119">
        <f t="shared" si="5"/>
        <v>0</v>
      </c>
      <c r="S44" s="119">
        <f t="shared" si="5"/>
        <v>0</v>
      </c>
      <c r="T44" s="139">
        <f t="shared" ref="T44" si="6">SUM(T38:T43)</f>
        <v>0</v>
      </c>
      <c r="U44" s="139">
        <f>SUM(U38:U43)</f>
        <v>0</v>
      </c>
    </row>
    <row r="45" spans="1:21" ht="13.8" x14ac:dyDescent="0.25">
      <c r="A45" s="200"/>
      <c r="B45" s="201"/>
      <c r="C45" s="201"/>
      <c r="D45" s="201"/>
      <c r="E45" s="201"/>
      <c r="F45" s="201"/>
      <c r="G45" s="201"/>
      <c r="H45" s="201"/>
      <c r="I45" s="201"/>
      <c r="J45" s="201"/>
      <c r="K45" s="201"/>
      <c r="L45" s="201"/>
      <c r="M45" s="201"/>
      <c r="N45" s="201"/>
      <c r="O45" s="201"/>
      <c r="P45" s="201"/>
      <c r="Q45" s="201"/>
      <c r="R45" s="201"/>
      <c r="S45" s="201"/>
      <c r="T45" s="201"/>
      <c r="U45" s="136"/>
    </row>
    <row r="46" spans="1:21" ht="26.1" customHeight="1" x14ac:dyDescent="0.25">
      <c r="A46" s="160" t="s">
        <v>312</v>
      </c>
      <c r="B46" s="161"/>
      <c r="C46" s="203"/>
      <c r="D46" s="203"/>
      <c r="E46" s="203"/>
      <c r="F46" s="203"/>
      <c r="G46" s="203"/>
      <c r="H46" s="203"/>
      <c r="I46" s="203"/>
      <c r="J46" s="203"/>
      <c r="K46" s="203"/>
      <c r="L46" s="203"/>
      <c r="M46" s="203"/>
      <c r="N46" s="203"/>
      <c r="O46" s="203"/>
      <c r="P46" s="11">
        <f>+P44+P36</f>
        <v>0</v>
      </c>
      <c r="Q46" s="11">
        <f t="shared" ref="Q46:T46" si="7">+Q44+Q36</f>
        <v>0</v>
      </c>
      <c r="R46" s="11">
        <f t="shared" si="7"/>
        <v>0</v>
      </c>
      <c r="S46" s="11">
        <f t="shared" si="7"/>
        <v>0</v>
      </c>
      <c r="T46" s="140">
        <f t="shared" si="7"/>
        <v>0</v>
      </c>
      <c r="U46" s="140">
        <f>+'Budget Period 2'!U46+'Budget Period 3'!T46</f>
        <v>0</v>
      </c>
    </row>
    <row r="47" spans="1:21" ht="13.8" x14ac:dyDescent="0.25">
      <c r="A47" s="158" t="s">
        <v>318</v>
      </c>
      <c r="B47" s="159"/>
      <c r="C47" s="24"/>
      <c r="D47" s="211"/>
      <c r="E47" s="211"/>
      <c r="F47" s="211"/>
      <c r="G47" s="211"/>
      <c r="H47" s="171"/>
      <c r="I47" s="171"/>
      <c r="J47" s="171"/>
      <c r="K47" s="171"/>
      <c r="L47" s="22"/>
      <c r="M47" s="16"/>
      <c r="N47" s="12" t="str">
        <f t="shared" ref="N47" si="8">IF(H47="","",$O$7)</f>
        <v/>
      </c>
      <c r="O47" s="13" t="str">
        <f t="shared" si="1"/>
        <v/>
      </c>
      <c r="P47" s="14">
        <f>P36*O10</f>
        <v>0</v>
      </c>
      <c r="Q47" s="14">
        <f>Q36*O10</f>
        <v>0</v>
      </c>
      <c r="R47" s="14">
        <f>R36*O10</f>
        <v>0</v>
      </c>
      <c r="S47" s="14">
        <f>S36*O10</f>
        <v>0</v>
      </c>
      <c r="T47" s="141">
        <f>+S47+R47+Q47+P47</f>
        <v>0</v>
      </c>
      <c r="U47" s="141">
        <f>+T47+'Budget Period 2'!U47</f>
        <v>0</v>
      </c>
    </row>
    <row r="48" spans="1:21" ht="13.8" x14ac:dyDescent="0.25">
      <c r="A48" s="160" t="s">
        <v>313</v>
      </c>
      <c r="B48" s="161"/>
      <c r="C48" s="203"/>
      <c r="D48" s="203"/>
      <c r="E48" s="203"/>
      <c r="F48" s="203"/>
      <c r="G48" s="203"/>
      <c r="H48" s="203"/>
      <c r="I48" s="203"/>
      <c r="J48" s="203"/>
      <c r="K48" s="203"/>
      <c r="L48" s="203"/>
      <c r="M48" s="203"/>
      <c r="N48" s="203"/>
      <c r="O48" s="203"/>
      <c r="P48" s="11">
        <f>+P47+P46</f>
        <v>0</v>
      </c>
      <c r="Q48" s="11">
        <f t="shared" ref="Q48:S48" si="9">+Q47+Q46</f>
        <v>0</v>
      </c>
      <c r="R48" s="11">
        <f t="shared" si="9"/>
        <v>0</v>
      </c>
      <c r="S48" s="11">
        <f t="shared" si="9"/>
        <v>0</v>
      </c>
      <c r="T48" s="142">
        <f t="shared" ref="T48" si="10">+T47+T46</f>
        <v>0</v>
      </c>
      <c r="U48" s="142">
        <f>+U47+U46</f>
        <v>0</v>
      </c>
    </row>
    <row r="49" spans="1:21" x14ac:dyDescent="0.25">
      <c r="A49" s="150"/>
      <c r="B49" s="151"/>
      <c r="C49" s="97"/>
      <c r="D49" s="151"/>
      <c r="E49" s="151"/>
      <c r="F49" s="97"/>
      <c r="G49" s="97"/>
      <c r="H49" s="97"/>
      <c r="I49" s="97"/>
      <c r="J49" s="151"/>
      <c r="K49" s="151"/>
      <c r="L49" s="67"/>
      <c r="M49" s="97"/>
      <c r="N49" s="97"/>
      <c r="O49" s="97"/>
      <c r="P49" s="4"/>
      <c r="Q49" s="68"/>
      <c r="R49" s="68"/>
      <c r="S49" s="68"/>
      <c r="U49" s="34"/>
    </row>
    <row r="50" spans="1:21" x14ac:dyDescent="0.25">
      <c r="A50" s="96"/>
      <c r="B50" s="97"/>
      <c r="C50" s="97"/>
      <c r="D50" s="97"/>
      <c r="E50" s="97"/>
      <c r="F50" s="97"/>
      <c r="G50" s="97"/>
      <c r="H50" s="97"/>
      <c r="I50" s="97"/>
      <c r="J50" s="97"/>
      <c r="K50" s="97"/>
      <c r="L50" s="67"/>
      <c r="M50" s="97"/>
      <c r="N50" s="97"/>
      <c r="O50" s="97"/>
      <c r="P50" s="4"/>
      <c r="Q50" s="68"/>
      <c r="R50" s="68"/>
      <c r="S50" s="68"/>
      <c r="U50" s="34"/>
    </row>
    <row r="51" spans="1:21" x14ac:dyDescent="0.25">
      <c r="A51" s="70" t="s">
        <v>332</v>
      </c>
      <c r="B51" s="71"/>
      <c r="C51" s="71"/>
      <c r="D51" s="71"/>
      <c r="E51" s="71"/>
      <c r="F51" s="71"/>
      <c r="G51" s="71"/>
      <c r="H51" s="71"/>
      <c r="I51" s="71"/>
      <c r="J51" s="71"/>
      <c r="K51" s="71"/>
      <c r="L51" s="71"/>
      <c r="M51" s="71"/>
      <c r="N51" s="71"/>
      <c r="O51" s="71"/>
      <c r="P51" s="33"/>
      <c r="Q51" s="72"/>
      <c r="R51" s="72"/>
      <c r="S51" s="72"/>
      <c r="T51" s="71"/>
      <c r="U51" s="73"/>
    </row>
    <row r="52" spans="1:21" x14ac:dyDescent="0.25">
      <c r="P52" s="4"/>
      <c r="Q52" s="68"/>
      <c r="R52" s="68"/>
      <c r="S52" s="68"/>
    </row>
    <row r="53" spans="1:21" x14ac:dyDescent="0.25">
      <c r="P53" s="4"/>
      <c r="Q53" s="68"/>
      <c r="R53" s="68"/>
      <c r="S53" s="68"/>
    </row>
    <row r="54" spans="1:21" x14ac:dyDescent="0.25">
      <c r="P54" s="4"/>
      <c r="Q54" s="68"/>
      <c r="R54" s="68"/>
      <c r="S54" s="68"/>
    </row>
    <row r="55" spans="1:21" x14ac:dyDescent="0.25">
      <c r="P55" s="4"/>
      <c r="Q55" s="68"/>
      <c r="R55" s="68"/>
      <c r="S55" s="68"/>
    </row>
  </sheetData>
  <mergeCells count="78">
    <mergeCell ref="A49:B49"/>
    <mergeCell ref="D49:E49"/>
    <mergeCell ref="J49:K49"/>
    <mergeCell ref="H41:K41"/>
    <mergeCell ref="D43:G43"/>
    <mergeCell ref="H43:K43"/>
    <mergeCell ref="A44:B44"/>
    <mergeCell ref="A45:T45"/>
    <mergeCell ref="A46:B46"/>
    <mergeCell ref="C46:O46"/>
    <mergeCell ref="A47:B47"/>
    <mergeCell ref="D47:G47"/>
    <mergeCell ref="H47:K47"/>
    <mergeCell ref="A48:B48"/>
    <mergeCell ref="C48:O48"/>
    <mergeCell ref="D35:G35"/>
    <mergeCell ref="H35:K35"/>
    <mergeCell ref="A38:B43"/>
    <mergeCell ref="D38:G38"/>
    <mergeCell ref="H38:K38"/>
    <mergeCell ref="D39:G39"/>
    <mergeCell ref="H39:K39"/>
    <mergeCell ref="D40:G40"/>
    <mergeCell ref="H40:K40"/>
    <mergeCell ref="D41:G41"/>
    <mergeCell ref="D32:G32"/>
    <mergeCell ref="H32:K32"/>
    <mergeCell ref="D33:G33"/>
    <mergeCell ref="H33:K33"/>
    <mergeCell ref="D34:G34"/>
    <mergeCell ref="H34:K34"/>
    <mergeCell ref="D29:G29"/>
    <mergeCell ref="H29:K29"/>
    <mergeCell ref="D30:G30"/>
    <mergeCell ref="H30:K30"/>
    <mergeCell ref="D31:G31"/>
    <mergeCell ref="H31:K31"/>
    <mergeCell ref="A21:B22"/>
    <mergeCell ref="D21:O21"/>
    <mergeCell ref="D22:G22"/>
    <mergeCell ref="A23:B35"/>
    <mergeCell ref="D23:G23"/>
    <mergeCell ref="H23:K23"/>
    <mergeCell ref="D24:G24"/>
    <mergeCell ref="H24:K24"/>
    <mergeCell ref="D25:G25"/>
    <mergeCell ref="H25:K25"/>
    <mergeCell ref="D26:G26"/>
    <mergeCell ref="H26:K26"/>
    <mergeCell ref="D27:G27"/>
    <mergeCell ref="H27:K27"/>
    <mergeCell ref="D28:G28"/>
    <mergeCell ref="H28:K28"/>
    <mergeCell ref="A20:N20"/>
    <mergeCell ref="A17:B17"/>
    <mergeCell ref="C17:D17"/>
    <mergeCell ref="E17:F17"/>
    <mergeCell ref="G17:H17"/>
    <mergeCell ref="I17:J17"/>
    <mergeCell ref="A18:B18"/>
    <mergeCell ref="C18:D18"/>
    <mergeCell ref="E18:F18"/>
    <mergeCell ref="G18:H18"/>
    <mergeCell ref="I18:J18"/>
    <mergeCell ref="A15:U15"/>
    <mergeCell ref="D10:I10"/>
    <mergeCell ref="O10:P10"/>
    <mergeCell ref="D11:I11"/>
    <mergeCell ref="O11:P11"/>
    <mergeCell ref="D12:I12"/>
    <mergeCell ref="O12:P12"/>
    <mergeCell ref="D9:I9"/>
    <mergeCell ref="O9:P9"/>
    <mergeCell ref="A2:T2"/>
    <mergeCell ref="A3:T3"/>
    <mergeCell ref="D5:I5"/>
    <mergeCell ref="A6:B8"/>
    <mergeCell ref="D6:I8"/>
  </mergeCells>
  <conditionalFormatting sqref="E18:F18">
    <cfRule type="cellIs" dxfId="2" priority="1" operator="notEqual">
      <formula>0</formula>
    </cfRule>
  </conditionalFormatting>
  <pageMargins left="0.7" right="0.7" top="0.75" bottom="0.75" header="0.3" footer="0.3"/>
  <pageSetup scale="57" orientation="landscape"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'Ledger Account'!$B$2:$B$262</xm:f>
          </x14:formula1>
          <xm:sqref>M47 M23:M44</xm:sqref>
        </x14:dataValidation>
        <x14:dataValidation type="list" allowBlank="1" showInputMessage="1" showErrorMessage="1" xr:uid="{00000000-0002-0000-0300-000001000000}">
          <x14:formula1>
            <xm:f>'Spend Cat List'!$A$2:$A$279</xm:f>
          </x14:formula1>
          <xm:sqref>L47 H47 L38:L44 H23:H44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55"/>
  <sheetViews>
    <sheetView topLeftCell="A4" zoomScale="90" zoomScaleNormal="90" workbookViewId="0">
      <selection activeCell="O23" sqref="O23"/>
    </sheetView>
  </sheetViews>
  <sheetFormatPr defaultColWidth="8.88671875" defaultRowHeight="13.2" x14ac:dyDescent="0.25"/>
  <cols>
    <col min="1" max="1" width="11.44140625" style="2" customWidth="1"/>
    <col min="2" max="2" width="5.109375" style="2" customWidth="1"/>
    <col min="3" max="3" width="14.88671875" style="2" customWidth="1"/>
    <col min="4" max="4" width="8.88671875" style="2" customWidth="1"/>
    <col min="5" max="5" width="11.109375" style="2" bestFit="1" customWidth="1"/>
    <col min="6" max="11" width="8.88671875" style="2" customWidth="1"/>
    <col min="12" max="12" width="1.5546875" style="2" customWidth="1"/>
    <col min="13" max="13" width="26.109375" style="2" customWidth="1"/>
    <col min="14" max="14" width="8.88671875" style="2" customWidth="1"/>
    <col min="15" max="15" width="13.44140625" style="2" bestFit="1" customWidth="1"/>
    <col min="16" max="16" width="12.88671875" style="3" customWidth="1"/>
    <col min="17" max="19" width="11.109375" style="2" customWidth="1"/>
    <col min="20" max="20" width="15.109375" style="2" customWidth="1"/>
    <col min="21" max="21" width="13.5546875" style="2" customWidth="1"/>
    <col min="22" max="22" width="8.88671875" style="2"/>
    <col min="23" max="24" width="11.109375" style="2" bestFit="1" customWidth="1"/>
    <col min="25" max="25" width="10.109375" style="2" bestFit="1" customWidth="1"/>
    <col min="26" max="16384" width="8.88671875" style="2"/>
  </cols>
  <sheetData>
    <row r="1" spans="1:40" x14ac:dyDescent="0.25">
      <c r="A1" s="43"/>
      <c r="B1" s="44"/>
      <c r="C1" s="44"/>
      <c r="D1" s="44"/>
      <c r="E1" s="44"/>
      <c r="F1" s="44"/>
      <c r="G1" s="44"/>
      <c r="H1" s="44"/>
      <c r="I1" s="44"/>
      <c r="J1" s="44"/>
      <c r="K1" s="44"/>
      <c r="L1" s="44"/>
      <c r="M1" s="44"/>
      <c r="N1" s="44"/>
      <c r="O1" s="44"/>
      <c r="P1" s="30"/>
      <c r="Q1" s="44"/>
      <c r="R1" s="44"/>
      <c r="S1" s="44"/>
      <c r="T1" s="44"/>
      <c r="U1" s="45"/>
    </row>
    <row r="2" spans="1:40" s="42" customFormat="1" ht="27" customHeight="1" x14ac:dyDescent="0.3">
      <c r="A2" s="173" t="s">
        <v>1</v>
      </c>
      <c r="B2" s="174"/>
      <c r="C2" s="174"/>
      <c r="D2" s="174"/>
      <c r="E2" s="174"/>
      <c r="F2" s="174"/>
      <c r="G2" s="174"/>
      <c r="H2" s="174"/>
      <c r="I2" s="174"/>
      <c r="J2" s="174"/>
      <c r="K2" s="174"/>
      <c r="L2" s="174"/>
      <c r="M2" s="174"/>
      <c r="N2" s="174"/>
      <c r="O2" s="174"/>
      <c r="P2" s="174"/>
      <c r="Q2" s="174"/>
      <c r="R2" s="174"/>
      <c r="S2" s="174"/>
      <c r="T2" s="174"/>
      <c r="U2" s="32"/>
      <c r="V2" s="145"/>
      <c r="W2" s="145"/>
      <c r="X2" s="146"/>
      <c r="Y2" s="146"/>
      <c r="Z2" s="146"/>
      <c r="AA2" s="146"/>
      <c r="AB2" s="146"/>
      <c r="AC2" s="146"/>
      <c r="AD2" s="146"/>
      <c r="AE2" s="146"/>
      <c r="AF2" s="146"/>
      <c r="AG2" s="146"/>
      <c r="AH2" s="146"/>
      <c r="AI2" s="146"/>
      <c r="AJ2" s="146"/>
      <c r="AK2" s="146"/>
      <c r="AL2" s="146"/>
      <c r="AM2" s="146"/>
      <c r="AN2" s="146"/>
    </row>
    <row r="3" spans="1:40" s="42" customFormat="1" ht="50.1" customHeight="1" x14ac:dyDescent="0.25">
      <c r="A3" s="176" t="s">
        <v>103</v>
      </c>
      <c r="B3" s="177"/>
      <c r="C3" s="177"/>
      <c r="D3" s="177"/>
      <c r="E3" s="177"/>
      <c r="F3" s="177"/>
      <c r="G3" s="177"/>
      <c r="H3" s="177"/>
      <c r="I3" s="177"/>
      <c r="J3" s="177"/>
      <c r="K3" s="177"/>
      <c r="L3" s="177"/>
      <c r="M3" s="177"/>
      <c r="N3" s="177"/>
      <c r="O3" s="177"/>
      <c r="P3" s="177"/>
      <c r="Q3" s="177"/>
      <c r="R3" s="177"/>
      <c r="S3" s="177"/>
      <c r="T3" s="177"/>
      <c r="U3" s="32"/>
      <c r="V3" s="145"/>
      <c r="W3" s="145"/>
      <c r="X3" s="146"/>
      <c r="Y3" s="146"/>
      <c r="Z3" s="146"/>
      <c r="AA3" s="146"/>
      <c r="AB3" s="146"/>
      <c r="AC3" s="146"/>
      <c r="AD3" s="146"/>
      <c r="AE3" s="146"/>
      <c r="AF3" s="146"/>
      <c r="AG3" s="146"/>
      <c r="AH3" s="146"/>
      <c r="AI3" s="146"/>
      <c r="AJ3" s="146"/>
      <c r="AK3" s="146"/>
      <c r="AL3" s="146"/>
      <c r="AM3" s="146"/>
      <c r="AN3" s="146"/>
    </row>
    <row r="4" spans="1:40" x14ac:dyDescent="0.25">
      <c r="A4" s="31"/>
      <c r="B4" s="6"/>
      <c r="C4" s="6"/>
      <c r="D4" s="6"/>
      <c r="E4" s="6"/>
      <c r="F4" s="6"/>
      <c r="G4" s="6"/>
      <c r="H4" s="6"/>
      <c r="I4" s="6"/>
      <c r="J4" s="6"/>
      <c r="K4" s="6"/>
      <c r="L4" s="6"/>
      <c r="M4" s="6"/>
      <c r="N4" s="6"/>
      <c r="O4" s="6"/>
      <c r="P4" s="5"/>
      <c r="Q4" s="6"/>
      <c r="R4" s="6"/>
      <c r="S4" s="6"/>
      <c r="T4" s="6"/>
      <c r="U4" s="32"/>
    </row>
    <row r="5" spans="1:40" s="42" customFormat="1" ht="17.100000000000001" customHeight="1" x14ac:dyDescent="0.25">
      <c r="A5" s="46" t="s">
        <v>319</v>
      </c>
      <c r="B5" s="47"/>
      <c r="C5" s="47"/>
      <c r="D5" s="185" t="s">
        <v>320</v>
      </c>
      <c r="E5" s="185"/>
      <c r="F5" s="185"/>
      <c r="G5" s="185"/>
      <c r="H5" s="185"/>
      <c r="I5" s="185"/>
      <c r="J5" s="48"/>
      <c r="K5" s="48"/>
      <c r="L5" s="48"/>
      <c r="M5" s="48"/>
      <c r="N5" s="49"/>
      <c r="O5" s="50"/>
      <c r="P5" s="48"/>
      <c r="Q5" s="51"/>
      <c r="R5" s="51"/>
      <c r="S5" s="51"/>
      <c r="T5" s="51"/>
      <c r="U5" s="32"/>
      <c r="V5" s="145"/>
      <c r="W5" s="146"/>
      <c r="X5" s="146"/>
      <c r="Y5" s="146"/>
      <c r="Z5" s="146"/>
      <c r="AA5" s="146"/>
      <c r="AB5" s="146"/>
      <c r="AC5" s="146"/>
      <c r="AD5" s="146"/>
      <c r="AE5" s="146"/>
      <c r="AF5" s="146"/>
      <c r="AG5" s="146"/>
      <c r="AH5" s="146"/>
      <c r="AI5" s="146"/>
      <c r="AJ5" s="146"/>
      <c r="AK5" s="146"/>
      <c r="AL5" s="146"/>
      <c r="AM5" s="146"/>
      <c r="AN5" s="146"/>
    </row>
    <row r="6" spans="1:40" s="42" customFormat="1" ht="17.100000000000001" customHeight="1" x14ac:dyDescent="0.25">
      <c r="A6" s="182" t="s">
        <v>3</v>
      </c>
      <c r="B6" s="183"/>
      <c r="C6" s="86"/>
      <c r="D6" s="184" t="s">
        <v>321</v>
      </c>
      <c r="E6" s="184"/>
      <c r="F6" s="184"/>
      <c r="G6" s="184"/>
      <c r="H6" s="184"/>
      <c r="I6" s="184"/>
      <c r="J6" s="48"/>
      <c r="K6" s="48"/>
      <c r="L6" s="48"/>
      <c r="M6" s="48"/>
      <c r="N6" s="54"/>
      <c r="O6" s="55"/>
      <c r="P6" s="56"/>
      <c r="Q6" s="57"/>
      <c r="R6" s="57"/>
      <c r="S6" s="51"/>
      <c r="T6" s="51"/>
      <c r="U6" s="32"/>
      <c r="V6" s="145"/>
      <c r="W6" s="146"/>
      <c r="X6" s="146"/>
      <c r="Y6" s="146"/>
      <c r="Z6" s="146"/>
      <c r="AA6" s="146"/>
      <c r="AB6" s="146"/>
      <c r="AC6" s="146"/>
      <c r="AD6" s="146"/>
      <c r="AE6" s="146"/>
      <c r="AF6" s="146"/>
      <c r="AG6" s="146"/>
      <c r="AH6" s="146"/>
      <c r="AI6" s="146"/>
      <c r="AJ6" s="146"/>
      <c r="AK6" s="146"/>
      <c r="AL6" s="146"/>
      <c r="AM6" s="146"/>
      <c r="AN6" s="146"/>
    </row>
    <row r="7" spans="1:40" s="42" customFormat="1" ht="17.100000000000001" customHeight="1" x14ac:dyDescent="0.25">
      <c r="A7" s="182"/>
      <c r="B7" s="183"/>
      <c r="C7" s="86"/>
      <c r="D7" s="184"/>
      <c r="E7" s="184"/>
      <c r="F7" s="184"/>
      <c r="G7" s="184"/>
      <c r="H7" s="184"/>
      <c r="I7" s="184"/>
      <c r="J7" s="48"/>
      <c r="K7" s="48"/>
      <c r="L7" s="47" t="s">
        <v>314</v>
      </c>
      <c r="M7" s="47"/>
      <c r="N7" s="47"/>
      <c r="O7" s="83"/>
      <c r="P7" s="83"/>
      <c r="Q7" s="57"/>
      <c r="R7" s="57"/>
      <c r="S7" s="51"/>
      <c r="T7" s="51"/>
      <c r="U7" s="32"/>
      <c r="V7" s="145"/>
      <c r="W7" s="146"/>
      <c r="X7" s="146"/>
      <c r="Y7" s="146"/>
      <c r="Z7" s="146"/>
      <c r="AA7" s="146"/>
      <c r="AB7" s="146"/>
      <c r="AC7" s="146"/>
      <c r="AD7" s="146"/>
      <c r="AE7" s="146"/>
      <c r="AF7" s="146"/>
      <c r="AG7" s="146"/>
      <c r="AH7" s="146"/>
      <c r="AI7" s="146"/>
      <c r="AJ7" s="146"/>
      <c r="AK7" s="146"/>
      <c r="AL7" s="146"/>
      <c r="AM7" s="146"/>
      <c r="AN7" s="146"/>
    </row>
    <row r="8" spans="1:40" s="42" customFormat="1" ht="17.100000000000001" customHeight="1" x14ac:dyDescent="0.25">
      <c r="A8" s="182"/>
      <c r="B8" s="183"/>
      <c r="C8" s="86"/>
      <c r="D8" s="184"/>
      <c r="E8" s="184"/>
      <c r="F8" s="184"/>
      <c r="G8" s="184"/>
      <c r="H8" s="184"/>
      <c r="I8" s="184"/>
      <c r="J8" s="48"/>
      <c r="K8" s="48"/>
      <c r="L8" s="56" t="s">
        <v>315</v>
      </c>
      <c r="M8" s="56"/>
      <c r="N8" s="56"/>
      <c r="O8" s="83"/>
      <c r="P8" s="83"/>
      <c r="Q8" s="57"/>
      <c r="R8" s="57"/>
      <c r="S8" s="51"/>
      <c r="T8" s="51"/>
      <c r="U8" s="32"/>
      <c r="V8" s="145"/>
      <c r="W8" s="146"/>
      <c r="X8" s="146"/>
      <c r="Y8" s="146"/>
      <c r="Z8" s="146"/>
      <c r="AA8" s="146"/>
      <c r="AB8" s="146"/>
      <c r="AC8" s="146"/>
      <c r="AD8" s="146"/>
      <c r="AE8" s="146"/>
      <c r="AF8" s="146"/>
      <c r="AG8" s="146"/>
      <c r="AH8" s="146"/>
      <c r="AI8" s="146"/>
      <c r="AJ8" s="146"/>
      <c r="AK8" s="146"/>
      <c r="AL8" s="146"/>
      <c r="AM8" s="146"/>
      <c r="AN8" s="146"/>
    </row>
    <row r="9" spans="1:40" s="42" customFormat="1" ht="17.100000000000001" customHeight="1" x14ac:dyDescent="0.25">
      <c r="A9" s="46" t="s">
        <v>2</v>
      </c>
      <c r="B9" s="47"/>
      <c r="C9" s="47"/>
      <c r="D9" s="185" t="s">
        <v>322</v>
      </c>
      <c r="E9" s="185"/>
      <c r="F9" s="185"/>
      <c r="G9" s="185"/>
      <c r="H9" s="185"/>
      <c r="I9" s="185"/>
      <c r="J9" s="48"/>
      <c r="K9" s="48"/>
      <c r="L9" s="48" t="s">
        <v>1630</v>
      </c>
      <c r="M9" s="47"/>
      <c r="N9" s="47"/>
      <c r="O9" s="185"/>
      <c r="P9" s="185"/>
      <c r="Q9" s="51"/>
      <c r="R9" s="51"/>
      <c r="S9" s="51"/>
      <c r="T9" s="51"/>
      <c r="U9" s="32"/>
      <c r="V9" s="145"/>
      <c r="W9" s="146"/>
      <c r="X9" s="146"/>
      <c r="Y9" s="146"/>
      <c r="Z9" s="146"/>
      <c r="AA9" s="146"/>
      <c r="AB9" s="146"/>
      <c r="AC9" s="146"/>
      <c r="AD9" s="146"/>
      <c r="AE9" s="146"/>
      <c r="AF9" s="146"/>
      <c r="AG9" s="146"/>
      <c r="AH9" s="146"/>
      <c r="AI9" s="146"/>
      <c r="AJ9" s="146"/>
      <c r="AK9" s="146"/>
      <c r="AL9" s="146"/>
      <c r="AM9" s="146"/>
      <c r="AN9" s="146"/>
    </row>
    <row r="10" spans="1:40" s="42" customFormat="1" ht="17.100000000000001" customHeight="1" x14ac:dyDescent="0.25">
      <c r="A10" s="46" t="s">
        <v>4</v>
      </c>
      <c r="B10" s="47"/>
      <c r="C10" s="47"/>
      <c r="D10" s="185" t="s">
        <v>323</v>
      </c>
      <c r="E10" s="185"/>
      <c r="F10" s="185"/>
      <c r="G10" s="185"/>
      <c r="H10" s="185"/>
      <c r="I10" s="185"/>
      <c r="J10" s="48"/>
      <c r="K10" s="48"/>
      <c r="L10" s="56" t="s">
        <v>0</v>
      </c>
      <c r="M10" s="47"/>
      <c r="N10" s="47"/>
      <c r="O10" s="187"/>
      <c r="P10" s="187"/>
      <c r="Q10" s="51"/>
      <c r="R10" s="51"/>
      <c r="S10" s="51"/>
      <c r="T10" s="51"/>
      <c r="U10" s="32"/>
      <c r="V10" s="145"/>
      <c r="W10" s="146"/>
      <c r="X10" s="146"/>
      <c r="Y10" s="146"/>
      <c r="Z10" s="146"/>
      <c r="AA10" s="146"/>
      <c r="AB10" s="146"/>
      <c r="AC10" s="146"/>
      <c r="AD10" s="146"/>
      <c r="AE10" s="146"/>
      <c r="AF10" s="146"/>
      <c r="AG10" s="146"/>
      <c r="AH10" s="146"/>
      <c r="AI10" s="146"/>
      <c r="AJ10" s="146"/>
      <c r="AK10" s="146"/>
      <c r="AL10" s="146"/>
      <c r="AM10" s="146"/>
      <c r="AN10" s="146"/>
    </row>
    <row r="11" spans="1:40" s="42" customFormat="1" ht="17.100000000000001" customHeight="1" x14ac:dyDescent="0.25">
      <c r="A11" s="46" t="s">
        <v>5</v>
      </c>
      <c r="B11" s="47"/>
      <c r="C11" s="47"/>
      <c r="D11" s="204">
        <v>0</v>
      </c>
      <c r="E11" s="204"/>
      <c r="F11" s="204"/>
      <c r="G11" s="204"/>
      <c r="H11" s="204"/>
      <c r="I11" s="204"/>
      <c r="J11" s="48"/>
      <c r="K11" s="48"/>
      <c r="L11" s="47" t="s">
        <v>1631</v>
      </c>
      <c r="M11" s="47"/>
      <c r="N11" s="58"/>
      <c r="O11" s="186"/>
      <c r="P11" s="186"/>
      <c r="Q11" s="51"/>
      <c r="R11" s="51"/>
      <c r="S11" s="51"/>
      <c r="T11" s="51"/>
      <c r="U11" s="32"/>
      <c r="V11" s="145"/>
      <c r="W11" s="146"/>
      <c r="X11" s="146"/>
      <c r="Y11" s="146"/>
      <c r="Z11" s="146"/>
      <c r="AA11" s="146"/>
      <c r="AB11" s="146"/>
      <c r="AC11" s="146"/>
      <c r="AD11" s="146"/>
      <c r="AE11" s="146"/>
      <c r="AF11" s="146"/>
      <c r="AG11" s="146"/>
      <c r="AH11" s="146"/>
      <c r="AI11" s="146"/>
      <c r="AJ11" s="146"/>
      <c r="AK11" s="146"/>
      <c r="AL11" s="146"/>
      <c r="AM11" s="146"/>
      <c r="AN11" s="146"/>
    </row>
    <row r="12" spans="1:40" s="42" customFormat="1" ht="17.100000000000001" customHeight="1" x14ac:dyDescent="0.25">
      <c r="A12" s="46" t="s">
        <v>327</v>
      </c>
      <c r="B12" s="47"/>
      <c r="C12" s="47"/>
      <c r="D12" s="204"/>
      <c r="E12" s="204"/>
      <c r="F12" s="204"/>
      <c r="G12" s="204"/>
      <c r="H12" s="204"/>
      <c r="I12" s="204"/>
      <c r="J12" s="48"/>
      <c r="K12" s="48"/>
      <c r="L12" s="47" t="s">
        <v>303</v>
      </c>
      <c r="M12" s="47"/>
      <c r="N12" s="59"/>
      <c r="O12" s="186"/>
      <c r="P12" s="186"/>
      <c r="Q12" s="51"/>
      <c r="R12" s="51"/>
      <c r="S12" s="51"/>
      <c r="T12" s="51"/>
      <c r="U12" s="32"/>
      <c r="V12" s="145"/>
      <c r="W12" s="146"/>
      <c r="X12" s="146"/>
      <c r="Y12" s="146"/>
      <c r="Z12" s="146"/>
      <c r="AA12" s="146"/>
      <c r="AB12" s="146"/>
      <c r="AC12" s="146"/>
      <c r="AD12" s="146"/>
      <c r="AE12" s="146"/>
      <c r="AF12" s="146"/>
      <c r="AG12" s="146"/>
      <c r="AH12" s="146"/>
      <c r="AI12" s="146"/>
      <c r="AJ12" s="146"/>
      <c r="AK12" s="146"/>
      <c r="AL12" s="146"/>
      <c r="AM12" s="146"/>
      <c r="AN12" s="146"/>
    </row>
    <row r="13" spans="1:40" x14ac:dyDescent="0.25">
      <c r="A13" s="31"/>
      <c r="B13" s="6"/>
      <c r="C13" s="6"/>
      <c r="D13" s="6"/>
      <c r="E13" s="6"/>
      <c r="F13" s="6"/>
      <c r="G13" s="6"/>
      <c r="H13" s="6"/>
      <c r="I13" s="6"/>
      <c r="J13" s="6"/>
      <c r="K13" s="6"/>
      <c r="L13" s="6"/>
      <c r="M13" s="6"/>
      <c r="N13" s="6"/>
      <c r="O13" s="6"/>
      <c r="P13" s="5"/>
      <c r="Q13" s="6"/>
      <c r="R13" s="6"/>
      <c r="S13" s="6"/>
      <c r="T13" s="6"/>
      <c r="U13" s="32"/>
    </row>
    <row r="14" spans="1:40" x14ac:dyDescent="0.25">
      <c r="A14" s="31"/>
      <c r="B14" s="6"/>
      <c r="C14" s="6"/>
      <c r="D14" s="6"/>
      <c r="E14" s="6"/>
      <c r="F14" s="6"/>
      <c r="G14" s="6"/>
      <c r="H14" s="6"/>
      <c r="I14" s="6"/>
      <c r="J14" s="6"/>
      <c r="K14" s="6"/>
      <c r="L14" s="6"/>
      <c r="M14" s="6"/>
      <c r="N14" s="6"/>
      <c r="O14" s="6"/>
      <c r="P14" s="5"/>
      <c r="Q14" s="6"/>
      <c r="R14" s="6"/>
      <c r="S14" s="6"/>
      <c r="T14" s="6"/>
      <c r="U14" s="32"/>
    </row>
    <row r="15" spans="1:40" ht="23.25" customHeight="1" x14ac:dyDescent="0.25">
      <c r="A15" s="179" t="s">
        <v>1636</v>
      </c>
      <c r="B15" s="180"/>
      <c r="C15" s="180"/>
      <c r="D15" s="180"/>
      <c r="E15" s="180"/>
      <c r="F15" s="180"/>
      <c r="G15" s="180"/>
      <c r="H15" s="180"/>
      <c r="I15" s="180"/>
      <c r="J15" s="180"/>
      <c r="K15" s="180"/>
      <c r="L15" s="180"/>
      <c r="M15" s="180"/>
      <c r="N15" s="180"/>
      <c r="O15" s="180"/>
      <c r="P15" s="180"/>
      <c r="Q15" s="180"/>
      <c r="R15" s="180"/>
      <c r="S15" s="180"/>
      <c r="T15" s="180"/>
      <c r="U15" s="181"/>
    </row>
    <row r="16" spans="1:40" ht="8.4" customHeight="1" x14ac:dyDescent="0.25">
      <c r="A16" s="60"/>
      <c r="B16" s="61"/>
      <c r="C16" s="61"/>
      <c r="D16" s="61"/>
      <c r="E16" s="61"/>
      <c r="F16" s="61"/>
      <c r="G16" s="61"/>
      <c r="H16" s="61"/>
      <c r="I16" s="61"/>
      <c r="J16" s="61"/>
      <c r="K16" s="61"/>
      <c r="L16" s="61"/>
      <c r="M16" s="61"/>
      <c r="N16" s="61"/>
      <c r="O16" s="6"/>
      <c r="P16" s="5"/>
      <c r="Q16" s="6"/>
      <c r="R16" s="6"/>
      <c r="S16" s="6"/>
      <c r="T16" s="6"/>
      <c r="U16" s="32"/>
    </row>
    <row r="17" spans="1:21" ht="13.8" x14ac:dyDescent="0.25">
      <c r="A17" s="165"/>
      <c r="B17" s="166"/>
      <c r="C17" s="167"/>
      <c r="D17" s="167"/>
      <c r="E17" s="167"/>
      <c r="F17" s="167"/>
      <c r="G17" s="168"/>
      <c r="H17" s="168"/>
      <c r="I17" s="168"/>
      <c r="J17" s="168"/>
      <c r="K17" s="91"/>
      <c r="L17" s="91"/>
      <c r="M17" s="91"/>
      <c r="N17" s="91"/>
      <c r="O17" s="5"/>
      <c r="P17" s="6"/>
      <c r="Q17" s="6"/>
      <c r="R17" s="6"/>
      <c r="S17" s="6"/>
      <c r="T17" s="6"/>
      <c r="U17" s="32"/>
    </row>
    <row r="18" spans="1:21" ht="13.8" x14ac:dyDescent="0.25">
      <c r="A18" s="199"/>
      <c r="B18" s="166"/>
      <c r="C18" s="162"/>
      <c r="D18" s="163"/>
      <c r="E18" s="190"/>
      <c r="F18" s="191"/>
      <c r="G18" s="164"/>
      <c r="H18" s="164"/>
      <c r="I18" s="164"/>
      <c r="J18" s="164"/>
      <c r="K18" s="92"/>
      <c r="L18" s="92"/>
      <c r="M18" s="92"/>
      <c r="N18" s="92"/>
      <c r="O18" s="5"/>
      <c r="P18" s="6"/>
      <c r="Q18" s="6"/>
      <c r="R18" s="6"/>
      <c r="S18" s="6"/>
      <c r="T18" s="6"/>
      <c r="U18" s="32"/>
    </row>
    <row r="19" spans="1:21" ht="11.1" customHeight="1" x14ac:dyDescent="0.25">
      <c r="A19" s="63"/>
      <c r="B19" s="64"/>
      <c r="C19" s="61"/>
      <c r="D19" s="61"/>
      <c r="E19" s="61"/>
      <c r="F19" s="61"/>
      <c r="G19" s="61"/>
      <c r="H19" s="61"/>
      <c r="I19" s="65"/>
      <c r="J19" s="65"/>
      <c r="K19" s="65"/>
      <c r="L19" s="65"/>
      <c r="M19" s="61"/>
      <c r="N19" s="6"/>
      <c r="O19" s="5"/>
      <c r="P19" s="6"/>
      <c r="Q19" s="6"/>
      <c r="R19" s="6"/>
      <c r="S19" s="6"/>
      <c r="T19" s="6"/>
      <c r="U19" s="32"/>
    </row>
    <row r="20" spans="1:21" ht="19.5" customHeight="1" x14ac:dyDescent="0.25">
      <c r="A20" s="192" t="s">
        <v>860</v>
      </c>
      <c r="B20" s="193"/>
      <c r="C20" s="193"/>
      <c r="D20" s="193"/>
      <c r="E20" s="193"/>
      <c r="F20" s="193"/>
      <c r="G20" s="193"/>
      <c r="H20" s="193"/>
      <c r="I20" s="193"/>
      <c r="J20" s="193"/>
      <c r="K20" s="193"/>
      <c r="L20" s="193"/>
      <c r="M20" s="193"/>
      <c r="N20" s="193"/>
      <c r="O20" s="6"/>
      <c r="P20" s="5"/>
      <c r="Q20" s="6"/>
      <c r="R20" s="6"/>
      <c r="S20" s="6"/>
      <c r="T20" s="6"/>
      <c r="U20" s="34"/>
    </row>
    <row r="21" spans="1:21" ht="31.65" customHeight="1" x14ac:dyDescent="0.25">
      <c r="A21" s="194" t="s">
        <v>328</v>
      </c>
      <c r="B21" s="195"/>
      <c r="C21" s="120"/>
      <c r="D21" s="198" t="s">
        <v>301</v>
      </c>
      <c r="E21" s="198"/>
      <c r="F21" s="198"/>
      <c r="G21" s="198"/>
      <c r="H21" s="198"/>
      <c r="I21" s="198"/>
      <c r="J21" s="198"/>
      <c r="K21" s="198"/>
      <c r="L21" s="198"/>
      <c r="M21" s="198"/>
      <c r="N21" s="198"/>
      <c r="O21" s="198"/>
      <c r="P21" s="121">
        <f>C17</f>
        <v>0</v>
      </c>
      <c r="Q21" s="122" t="s">
        <v>324</v>
      </c>
      <c r="R21" s="122" t="s">
        <v>325</v>
      </c>
      <c r="S21" s="122" t="s">
        <v>326</v>
      </c>
      <c r="T21" s="122" t="s">
        <v>1628</v>
      </c>
      <c r="U21" s="123" t="s">
        <v>858</v>
      </c>
    </row>
    <row r="22" spans="1:21" ht="13.8" x14ac:dyDescent="0.25">
      <c r="A22" s="196"/>
      <c r="B22" s="197"/>
      <c r="C22" s="95" t="s">
        <v>856</v>
      </c>
      <c r="D22" s="188" t="s">
        <v>330</v>
      </c>
      <c r="E22" s="188"/>
      <c r="F22" s="188"/>
      <c r="G22" s="188"/>
      <c r="H22" s="75" t="s">
        <v>7</v>
      </c>
      <c r="I22" s="75"/>
      <c r="J22" s="75"/>
      <c r="K22" s="75"/>
      <c r="L22" s="75"/>
      <c r="M22" s="76" t="s">
        <v>329</v>
      </c>
      <c r="N22" s="93" t="s">
        <v>331</v>
      </c>
      <c r="O22" s="93" t="s">
        <v>302</v>
      </c>
      <c r="P22" s="77" t="s">
        <v>300</v>
      </c>
      <c r="Q22" s="78" t="s">
        <v>300</v>
      </c>
      <c r="R22" s="78" t="s">
        <v>300</v>
      </c>
      <c r="S22" s="78" t="s">
        <v>300</v>
      </c>
      <c r="T22" s="78" t="s">
        <v>300</v>
      </c>
      <c r="U22" s="79" t="s">
        <v>300</v>
      </c>
    </row>
    <row r="23" spans="1:21" ht="13.8" x14ac:dyDescent="0.25">
      <c r="A23" s="152" t="s">
        <v>310</v>
      </c>
      <c r="B23" s="153"/>
      <c r="C23" s="35"/>
      <c r="D23" s="206"/>
      <c r="E23" s="206"/>
      <c r="F23" s="206"/>
      <c r="G23" s="206"/>
      <c r="H23" s="189"/>
      <c r="I23" s="189"/>
      <c r="J23" s="189"/>
      <c r="K23" s="189"/>
      <c r="L23" s="36"/>
      <c r="M23" s="94"/>
      <c r="N23" s="38" t="str">
        <f>IF(H23="","",$O$7)</f>
        <v/>
      </c>
      <c r="O23" s="38" t="str">
        <f>IF(H23="","",$O$8)</f>
        <v/>
      </c>
      <c r="P23" s="9"/>
      <c r="Q23" s="9"/>
      <c r="R23" s="9"/>
      <c r="S23" s="9"/>
      <c r="T23" s="132">
        <f>P23+Q23+R23+S23</f>
        <v>0</v>
      </c>
      <c r="U23" s="132">
        <f>+T23+'Budget Period 3'!U23</f>
        <v>0</v>
      </c>
    </row>
    <row r="24" spans="1:21" ht="13.8" x14ac:dyDescent="0.25">
      <c r="A24" s="154"/>
      <c r="B24" s="155"/>
      <c r="C24" s="19"/>
      <c r="D24" s="207"/>
      <c r="E24" s="207"/>
      <c r="F24" s="207"/>
      <c r="G24" s="207"/>
      <c r="H24" s="169"/>
      <c r="I24" s="169"/>
      <c r="J24" s="169"/>
      <c r="K24" s="169"/>
      <c r="L24" s="20"/>
      <c r="M24" s="84"/>
      <c r="N24" s="7" t="str">
        <f t="shared" ref="N24:N43" si="0">IF(H24="","",$O$7)</f>
        <v/>
      </c>
      <c r="O24" s="7" t="str">
        <f t="shared" ref="O24:O47" si="1">IF(H24="","",$O$8)</f>
        <v/>
      </c>
      <c r="P24" s="8"/>
      <c r="Q24" s="8"/>
      <c r="R24" s="8"/>
      <c r="S24" s="8"/>
      <c r="T24" s="133">
        <f t="shared" ref="T24:T34" si="2">P24+Q24+R24+S24</f>
        <v>0</v>
      </c>
      <c r="U24" s="133">
        <f>+T24+'Budget Period 3'!U24</f>
        <v>0</v>
      </c>
    </row>
    <row r="25" spans="1:21" ht="13.8" x14ac:dyDescent="0.25">
      <c r="A25" s="154"/>
      <c r="B25" s="155"/>
      <c r="C25" s="19"/>
      <c r="D25" s="207"/>
      <c r="E25" s="207"/>
      <c r="F25" s="207"/>
      <c r="G25" s="207"/>
      <c r="H25" s="169"/>
      <c r="I25" s="169"/>
      <c r="J25" s="169"/>
      <c r="K25" s="169"/>
      <c r="L25" s="20"/>
      <c r="M25" s="84"/>
      <c r="N25" s="7" t="str">
        <f t="shared" si="0"/>
        <v/>
      </c>
      <c r="O25" s="7" t="str">
        <f t="shared" si="1"/>
        <v/>
      </c>
      <c r="P25" s="8"/>
      <c r="Q25" s="8"/>
      <c r="R25" s="8"/>
      <c r="S25" s="8"/>
      <c r="T25" s="133">
        <f t="shared" si="2"/>
        <v>0</v>
      </c>
      <c r="U25" s="133">
        <f>+T25+'Budget Period 3'!U25</f>
        <v>0</v>
      </c>
    </row>
    <row r="26" spans="1:21" ht="13.8" x14ac:dyDescent="0.25">
      <c r="A26" s="154"/>
      <c r="B26" s="155"/>
      <c r="C26" s="19"/>
      <c r="D26" s="207"/>
      <c r="E26" s="207"/>
      <c r="F26" s="207"/>
      <c r="G26" s="207"/>
      <c r="H26" s="169"/>
      <c r="I26" s="169"/>
      <c r="J26" s="169"/>
      <c r="K26" s="169"/>
      <c r="L26" s="20"/>
      <c r="M26" s="84"/>
      <c r="N26" s="7" t="str">
        <f t="shared" si="0"/>
        <v/>
      </c>
      <c r="O26" s="7" t="str">
        <f t="shared" si="1"/>
        <v/>
      </c>
      <c r="P26" s="8"/>
      <c r="Q26" s="8"/>
      <c r="R26" s="8"/>
      <c r="S26" s="8"/>
      <c r="T26" s="133">
        <f t="shared" si="2"/>
        <v>0</v>
      </c>
      <c r="U26" s="133">
        <f>+T26+'Budget Period 3'!U26</f>
        <v>0</v>
      </c>
    </row>
    <row r="27" spans="1:21" ht="13.8" x14ac:dyDescent="0.25">
      <c r="A27" s="154"/>
      <c r="B27" s="155"/>
      <c r="C27" s="19"/>
      <c r="D27" s="207" t="str">
        <f>IF(H27="","",(VLOOKUP(H27,'Spend Cat List'!A:B,2,FALSE)))</f>
        <v/>
      </c>
      <c r="E27" s="207"/>
      <c r="F27" s="207"/>
      <c r="G27" s="207"/>
      <c r="H27" s="169"/>
      <c r="I27" s="169"/>
      <c r="J27" s="169"/>
      <c r="K27" s="169"/>
      <c r="L27" s="20"/>
      <c r="M27" s="84"/>
      <c r="N27" s="7" t="str">
        <f t="shared" si="0"/>
        <v/>
      </c>
      <c r="O27" s="7" t="str">
        <f t="shared" si="1"/>
        <v/>
      </c>
      <c r="P27" s="8"/>
      <c r="Q27" s="8"/>
      <c r="R27" s="8"/>
      <c r="S27" s="8"/>
      <c r="T27" s="133">
        <f t="shared" si="2"/>
        <v>0</v>
      </c>
      <c r="U27" s="133">
        <f>+T27+'Budget Period 3'!U27</f>
        <v>0</v>
      </c>
    </row>
    <row r="28" spans="1:21" ht="13.8" x14ac:dyDescent="0.25">
      <c r="A28" s="154"/>
      <c r="B28" s="155"/>
      <c r="C28" s="19"/>
      <c r="D28" s="207" t="str">
        <f>IF(H28="","",(VLOOKUP(H28,'Spend Cat List'!A:B,2,FALSE)))</f>
        <v/>
      </c>
      <c r="E28" s="207"/>
      <c r="F28" s="207"/>
      <c r="G28" s="207"/>
      <c r="H28" s="169"/>
      <c r="I28" s="169"/>
      <c r="J28" s="169"/>
      <c r="K28" s="169"/>
      <c r="L28" s="20"/>
      <c r="M28" s="84"/>
      <c r="N28" s="7" t="str">
        <f t="shared" si="0"/>
        <v/>
      </c>
      <c r="O28" s="7" t="str">
        <f t="shared" si="1"/>
        <v/>
      </c>
      <c r="P28" s="8"/>
      <c r="Q28" s="8"/>
      <c r="R28" s="8"/>
      <c r="S28" s="8"/>
      <c r="T28" s="133">
        <f t="shared" si="2"/>
        <v>0</v>
      </c>
      <c r="U28" s="133">
        <f>+T28+'Budget Period 3'!U28</f>
        <v>0</v>
      </c>
    </row>
    <row r="29" spans="1:21" ht="13.8" x14ac:dyDescent="0.25">
      <c r="A29" s="154"/>
      <c r="B29" s="155"/>
      <c r="C29" s="19"/>
      <c r="D29" s="207" t="str">
        <f>IF(H29="","",(VLOOKUP(H29,'Spend Cat List'!A:B,2,FALSE)))</f>
        <v/>
      </c>
      <c r="E29" s="207"/>
      <c r="F29" s="207"/>
      <c r="G29" s="207"/>
      <c r="H29" s="169"/>
      <c r="I29" s="169"/>
      <c r="J29" s="169"/>
      <c r="K29" s="169"/>
      <c r="L29" s="20"/>
      <c r="M29" s="84"/>
      <c r="N29" s="7" t="str">
        <f t="shared" si="0"/>
        <v/>
      </c>
      <c r="O29" s="7" t="str">
        <f t="shared" si="1"/>
        <v/>
      </c>
      <c r="P29" s="8"/>
      <c r="Q29" s="8"/>
      <c r="R29" s="8"/>
      <c r="S29" s="8"/>
      <c r="T29" s="133">
        <f t="shared" si="2"/>
        <v>0</v>
      </c>
      <c r="U29" s="133">
        <f>+T29+'Budget Period 3'!U29</f>
        <v>0</v>
      </c>
    </row>
    <row r="30" spans="1:21" ht="13.8" x14ac:dyDescent="0.25">
      <c r="A30" s="154"/>
      <c r="B30" s="155"/>
      <c r="C30" s="19"/>
      <c r="D30" s="207" t="str">
        <f>IF(H30="","",(VLOOKUP(H30,'Spend Cat List'!A:B,2,FALSE)))</f>
        <v/>
      </c>
      <c r="E30" s="207"/>
      <c r="F30" s="207"/>
      <c r="G30" s="207"/>
      <c r="H30" s="169"/>
      <c r="I30" s="169"/>
      <c r="J30" s="169"/>
      <c r="K30" s="169"/>
      <c r="L30" s="20"/>
      <c r="M30" s="84"/>
      <c r="N30" s="7" t="str">
        <f t="shared" si="0"/>
        <v/>
      </c>
      <c r="O30" s="7" t="str">
        <f t="shared" si="1"/>
        <v/>
      </c>
      <c r="P30" s="8"/>
      <c r="Q30" s="8"/>
      <c r="R30" s="8"/>
      <c r="S30" s="8"/>
      <c r="T30" s="133">
        <f t="shared" si="2"/>
        <v>0</v>
      </c>
      <c r="U30" s="133">
        <f>+T30+'Budget Period 3'!U30</f>
        <v>0</v>
      </c>
    </row>
    <row r="31" spans="1:21" ht="13.8" x14ac:dyDescent="0.25">
      <c r="A31" s="154"/>
      <c r="B31" s="155"/>
      <c r="C31" s="19"/>
      <c r="D31" s="207" t="str">
        <f>IF(H31="","",(VLOOKUP(H31,'Spend Cat List'!A:B,2,FALSE)))</f>
        <v/>
      </c>
      <c r="E31" s="207"/>
      <c r="F31" s="207"/>
      <c r="G31" s="207"/>
      <c r="H31" s="169"/>
      <c r="I31" s="169"/>
      <c r="J31" s="169"/>
      <c r="K31" s="169"/>
      <c r="L31" s="20"/>
      <c r="M31" s="84"/>
      <c r="N31" s="7" t="str">
        <f t="shared" si="0"/>
        <v/>
      </c>
      <c r="O31" s="7" t="str">
        <f t="shared" si="1"/>
        <v/>
      </c>
      <c r="P31" s="8"/>
      <c r="Q31" s="8"/>
      <c r="R31" s="8"/>
      <c r="S31" s="8"/>
      <c r="T31" s="133">
        <f t="shared" si="2"/>
        <v>0</v>
      </c>
      <c r="U31" s="133">
        <f>+T31+'Budget Period 3'!U31</f>
        <v>0</v>
      </c>
    </row>
    <row r="32" spans="1:21" ht="13.8" x14ac:dyDescent="0.25">
      <c r="A32" s="154"/>
      <c r="B32" s="155"/>
      <c r="C32" s="19"/>
      <c r="D32" s="207" t="str">
        <f>IF(H32="","",(VLOOKUP(H32,'Spend Cat List'!A:B,2,FALSE)))</f>
        <v/>
      </c>
      <c r="E32" s="207"/>
      <c r="F32" s="207"/>
      <c r="G32" s="207"/>
      <c r="H32" s="169"/>
      <c r="I32" s="169"/>
      <c r="J32" s="169"/>
      <c r="K32" s="169"/>
      <c r="L32" s="20"/>
      <c r="M32" s="84"/>
      <c r="N32" s="7" t="str">
        <f t="shared" si="0"/>
        <v/>
      </c>
      <c r="O32" s="7" t="str">
        <f t="shared" si="1"/>
        <v/>
      </c>
      <c r="P32" s="8"/>
      <c r="Q32" s="8"/>
      <c r="R32" s="8"/>
      <c r="S32" s="8"/>
      <c r="T32" s="133">
        <f t="shared" si="2"/>
        <v>0</v>
      </c>
      <c r="U32" s="133">
        <f>+T32+'Budget Period 3'!U32</f>
        <v>0</v>
      </c>
    </row>
    <row r="33" spans="1:25" ht="13.8" x14ac:dyDescent="0.25">
      <c r="A33" s="154"/>
      <c r="B33" s="155"/>
      <c r="C33" s="19"/>
      <c r="D33" s="207" t="str">
        <f>IF(H33="","",(VLOOKUP(H33,'Spend Cat List'!A:B,2,FALSE)))</f>
        <v/>
      </c>
      <c r="E33" s="207"/>
      <c r="F33" s="207"/>
      <c r="G33" s="207"/>
      <c r="H33" s="169"/>
      <c r="I33" s="169"/>
      <c r="J33" s="169"/>
      <c r="K33" s="169"/>
      <c r="L33" s="20"/>
      <c r="M33" s="84"/>
      <c r="N33" s="7" t="str">
        <f t="shared" si="0"/>
        <v/>
      </c>
      <c r="O33" s="7" t="str">
        <f t="shared" si="1"/>
        <v/>
      </c>
      <c r="P33" s="8"/>
      <c r="Q33" s="8"/>
      <c r="R33" s="8"/>
      <c r="S33" s="8"/>
      <c r="T33" s="133">
        <f t="shared" si="2"/>
        <v>0</v>
      </c>
      <c r="U33" s="133">
        <f>+T33+'Budget Period 3'!U33</f>
        <v>0</v>
      </c>
    </row>
    <row r="34" spans="1:25" ht="13.8" x14ac:dyDescent="0.25">
      <c r="A34" s="154"/>
      <c r="B34" s="155"/>
      <c r="C34" s="19"/>
      <c r="D34" s="207" t="str">
        <f>IF(H34="","",(VLOOKUP(H34,'Spend Cat List'!A:B,2,FALSE)))</f>
        <v/>
      </c>
      <c r="E34" s="207"/>
      <c r="F34" s="207"/>
      <c r="G34" s="207"/>
      <c r="H34" s="169"/>
      <c r="I34" s="169"/>
      <c r="J34" s="169"/>
      <c r="K34" s="169"/>
      <c r="L34" s="20"/>
      <c r="M34" s="84"/>
      <c r="N34" s="7" t="str">
        <f t="shared" si="0"/>
        <v/>
      </c>
      <c r="O34" s="7" t="str">
        <f t="shared" si="1"/>
        <v/>
      </c>
      <c r="P34" s="8"/>
      <c r="Q34" s="8"/>
      <c r="R34" s="8"/>
      <c r="S34" s="8"/>
      <c r="T34" s="133">
        <f t="shared" si="2"/>
        <v>0</v>
      </c>
      <c r="U34" s="133">
        <f>+T34+'Budget Period 3'!U34</f>
        <v>0</v>
      </c>
    </row>
    <row r="35" spans="1:25" ht="13.8" x14ac:dyDescent="0.25">
      <c r="A35" s="156"/>
      <c r="B35" s="157"/>
      <c r="C35" s="39"/>
      <c r="D35" s="208" t="str">
        <f>IF(H35="","",(VLOOKUP(H35,'Spend Cat List'!A:B,2,FALSE)))</f>
        <v/>
      </c>
      <c r="E35" s="208"/>
      <c r="F35" s="208"/>
      <c r="G35" s="208"/>
      <c r="H35" s="205"/>
      <c r="I35" s="205"/>
      <c r="J35" s="205"/>
      <c r="K35" s="205"/>
      <c r="L35" s="40"/>
      <c r="M35" s="85"/>
      <c r="N35" s="17" t="str">
        <f t="shared" si="0"/>
        <v/>
      </c>
      <c r="O35" s="17" t="str">
        <f t="shared" si="1"/>
        <v/>
      </c>
      <c r="P35" s="18"/>
      <c r="Q35" s="18"/>
      <c r="R35" s="18"/>
      <c r="S35" s="18"/>
      <c r="T35" s="134">
        <f t="shared" ref="T35:T43" si="3">P35+Q35+R35+S35</f>
        <v>0</v>
      </c>
      <c r="U35" s="134">
        <f>+T35+'Budget Period 3'!U35</f>
        <v>0</v>
      </c>
    </row>
    <row r="36" spans="1:25" s="112" customFormat="1" ht="27.6" x14ac:dyDescent="0.25">
      <c r="A36" s="98" t="s">
        <v>859</v>
      </c>
      <c r="B36" s="99"/>
      <c r="C36" s="106"/>
      <c r="D36" s="107"/>
      <c r="E36" s="107"/>
      <c r="F36" s="107"/>
      <c r="G36" s="107"/>
      <c r="H36" s="108"/>
      <c r="I36" s="108"/>
      <c r="J36" s="108"/>
      <c r="K36" s="108"/>
      <c r="L36" s="109"/>
      <c r="M36" s="108"/>
      <c r="N36" s="110"/>
      <c r="O36" s="110"/>
      <c r="P36" s="111">
        <f>SUM(P23:P35)</f>
        <v>0</v>
      </c>
      <c r="Q36" s="111">
        <f t="shared" ref="Q36:T36" si="4">SUM(Q23:Q35)</f>
        <v>0</v>
      </c>
      <c r="R36" s="111">
        <f t="shared" si="4"/>
        <v>0</v>
      </c>
      <c r="S36" s="111">
        <f t="shared" si="4"/>
        <v>0</v>
      </c>
      <c r="T36" s="135">
        <f t="shared" si="4"/>
        <v>0</v>
      </c>
      <c r="U36" s="135">
        <f>+T36+'Budget Period 3'!U36</f>
        <v>0</v>
      </c>
    </row>
    <row r="37" spans="1:25" ht="13.8" x14ac:dyDescent="0.25">
      <c r="A37" s="81"/>
      <c r="B37" s="80"/>
      <c r="C37" s="19"/>
      <c r="D37" s="89"/>
      <c r="E37" s="89"/>
      <c r="F37" s="89"/>
      <c r="G37" s="89"/>
      <c r="H37" s="84"/>
      <c r="I37" s="84"/>
      <c r="J37" s="84"/>
      <c r="K37" s="84"/>
      <c r="L37" s="20"/>
      <c r="M37" s="84"/>
      <c r="N37" s="17"/>
      <c r="O37" s="17"/>
      <c r="P37" s="18"/>
      <c r="Q37" s="8"/>
      <c r="R37" s="8"/>
      <c r="S37" s="8"/>
      <c r="T37" s="143"/>
      <c r="U37" s="136">
        <f>+T37+'Budget Period 3'!U37</f>
        <v>0</v>
      </c>
    </row>
    <row r="38" spans="1:25" ht="13.8" x14ac:dyDescent="0.25">
      <c r="A38" s="152" t="s">
        <v>311</v>
      </c>
      <c r="B38" s="153"/>
      <c r="C38" s="21"/>
      <c r="D38" s="209"/>
      <c r="E38" s="209"/>
      <c r="F38" s="209"/>
      <c r="G38" s="209"/>
      <c r="H38" s="172"/>
      <c r="I38" s="172"/>
      <c r="J38" s="172"/>
      <c r="K38" s="172"/>
      <c r="L38" s="22"/>
      <c r="M38" s="88"/>
      <c r="N38" s="10" t="str">
        <f t="shared" si="0"/>
        <v/>
      </c>
      <c r="O38" s="7" t="str">
        <f t="shared" si="1"/>
        <v/>
      </c>
      <c r="P38" s="8"/>
      <c r="Q38" s="9"/>
      <c r="R38" s="9"/>
      <c r="S38" s="9"/>
      <c r="T38" s="137">
        <f t="shared" si="3"/>
        <v>0</v>
      </c>
      <c r="U38" s="137">
        <f>+T38+'Budget Period 3'!U38</f>
        <v>0</v>
      </c>
    </row>
    <row r="39" spans="1:25" ht="13.8" x14ac:dyDescent="0.25">
      <c r="A39" s="154"/>
      <c r="B39" s="155"/>
      <c r="C39" s="19"/>
      <c r="D39" s="210"/>
      <c r="E39" s="210"/>
      <c r="F39" s="210"/>
      <c r="G39" s="210"/>
      <c r="H39" s="170"/>
      <c r="I39" s="170"/>
      <c r="J39" s="170"/>
      <c r="K39" s="170"/>
      <c r="L39" s="23"/>
      <c r="M39" s="87"/>
      <c r="N39" s="10" t="str">
        <f t="shared" si="0"/>
        <v/>
      </c>
      <c r="O39" s="7" t="str">
        <f t="shared" si="1"/>
        <v/>
      </c>
      <c r="P39" s="8"/>
      <c r="Q39" s="8"/>
      <c r="R39" s="8"/>
      <c r="S39" s="8"/>
      <c r="T39" s="133">
        <f t="shared" si="3"/>
        <v>0</v>
      </c>
      <c r="U39" s="133">
        <f>+T39+'Budget Period 3'!U39</f>
        <v>0</v>
      </c>
    </row>
    <row r="40" spans="1:25" ht="13.8" x14ac:dyDescent="0.25">
      <c r="A40" s="154"/>
      <c r="B40" s="155"/>
      <c r="C40" s="19"/>
      <c r="D40" s="210"/>
      <c r="E40" s="210"/>
      <c r="F40" s="210"/>
      <c r="G40" s="210"/>
      <c r="H40" s="170"/>
      <c r="I40" s="170"/>
      <c r="J40" s="170"/>
      <c r="K40" s="170"/>
      <c r="L40" s="23"/>
      <c r="M40" s="87"/>
      <c r="N40" s="10" t="str">
        <f t="shared" si="0"/>
        <v/>
      </c>
      <c r="O40" s="7" t="str">
        <f t="shared" si="1"/>
        <v/>
      </c>
      <c r="P40" s="8"/>
      <c r="Q40" s="8"/>
      <c r="R40" s="8"/>
      <c r="S40" s="8"/>
      <c r="T40" s="133">
        <f t="shared" si="3"/>
        <v>0</v>
      </c>
      <c r="U40" s="133">
        <f>+T40+'Budget Period 3'!U40</f>
        <v>0</v>
      </c>
    </row>
    <row r="41" spans="1:25" ht="13.8" x14ac:dyDescent="0.25">
      <c r="A41" s="154"/>
      <c r="B41" s="155"/>
      <c r="C41" s="19"/>
      <c r="D41" s="210"/>
      <c r="E41" s="210"/>
      <c r="F41" s="210"/>
      <c r="G41" s="210"/>
      <c r="H41" s="170"/>
      <c r="I41" s="170"/>
      <c r="J41" s="170"/>
      <c r="K41" s="170"/>
      <c r="L41" s="23"/>
      <c r="M41" s="87"/>
      <c r="N41" s="10" t="str">
        <f t="shared" si="0"/>
        <v/>
      </c>
      <c r="O41" s="7" t="str">
        <f t="shared" si="1"/>
        <v/>
      </c>
      <c r="P41" s="8"/>
      <c r="Q41" s="8"/>
      <c r="R41" s="8"/>
      <c r="S41" s="8"/>
      <c r="T41" s="133">
        <f t="shared" si="3"/>
        <v>0</v>
      </c>
      <c r="U41" s="133">
        <f>+T41+'Budget Period 3'!U41</f>
        <v>0</v>
      </c>
    </row>
    <row r="42" spans="1:25" ht="13.8" x14ac:dyDescent="0.25">
      <c r="A42" s="154"/>
      <c r="B42" s="155"/>
      <c r="C42" s="19"/>
      <c r="D42" s="90"/>
      <c r="E42" s="90"/>
      <c r="F42" s="90"/>
      <c r="G42" s="90"/>
      <c r="H42" s="87"/>
      <c r="I42" s="87"/>
      <c r="J42" s="87"/>
      <c r="K42" s="87"/>
      <c r="L42" s="23"/>
      <c r="M42" s="87"/>
      <c r="N42" s="10"/>
      <c r="O42" s="7"/>
      <c r="P42" s="8"/>
      <c r="Q42" s="8"/>
      <c r="R42" s="8"/>
      <c r="S42" s="8"/>
      <c r="T42" s="133">
        <f t="shared" si="3"/>
        <v>0</v>
      </c>
      <c r="U42" s="133">
        <f>+T42+'Budget Period 3'!U42</f>
        <v>0</v>
      </c>
    </row>
    <row r="43" spans="1:25" ht="13.8" x14ac:dyDescent="0.25">
      <c r="A43" s="154"/>
      <c r="B43" s="155"/>
      <c r="C43" s="19"/>
      <c r="D43" s="210" t="str">
        <f>IF(H43="","",(VLOOKUP(H43,'Spend Cat List'!A:B,2,FALSE)))</f>
        <v/>
      </c>
      <c r="E43" s="210"/>
      <c r="F43" s="210"/>
      <c r="G43" s="210"/>
      <c r="H43" s="170"/>
      <c r="I43" s="170"/>
      <c r="J43" s="170"/>
      <c r="K43" s="170"/>
      <c r="L43" s="23"/>
      <c r="M43" s="87"/>
      <c r="N43" s="10" t="str">
        <f t="shared" si="0"/>
        <v/>
      </c>
      <c r="O43" s="7" t="str">
        <f t="shared" si="1"/>
        <v/>
      </c>
      <c r="P43" s="8"/>
      <c r="Q43" s="8"/>
      <c r="R43" s="8"/>
      <c r="S43" s="8"/>
      <c r="T43" s="138">
        <f t="shared" si="3"/>
        <v>0</v>
      </c>
      <c r="U43" s="138">
        <f>+T43+'Budget Period 3'!U43</f>
        <v>0</v>
      </c>
    </row>
    <row r="44" spans="1:25" s="112" customFormat="1" ht="13.8" x14ac:dyDescent="0.25">
      <c r="A44" s="152" t="s">
        <v>863</v>
      </c>
      <c r="B44" s="153"/>
      <c r="C44" s="113"/>
      <c r="D44" s="114"/>
      <c r="E44" s="114"/>
      <c r="F44" s="114"/>
      <c r="G44" s="114"/>
      <c r="H44" s="115"/>
      <c r="I44" s="115"/>
      <c r="J44" s="115"/>
      <c r="K44" s="115"/>
      <c r="L44" s="116"/>
      <c r="M44" s="115"/>
      <c r="N44" s="117"/>
      <c r="O44" s="118"/>
      <c r="P44" s="119">
        <f>SUM(P38:P43)</f>
        <v>0</v>
      </c>
      <c r="Q44" s="119">
        <f t="shared" ref="Q44:S44" si="5">SUM(Q38:Q43)</f>
        <v>0</v>
      </c>
      <c r="R44" s="119">
        <f t="shared" si="5"/>
        <v>0</v>
      </c>
      <c r="S44" s="119">
        <f t="shared" si="5"/>
        <v>0</v>
      </c>
      <c r="T44" s="139">
        <f t="shared" ref="T44" si="6">SUM(T38:T43)</f>
        <v>0</v>
      </c>
      <c r="U44" s="139">
        <f>+T44+'Budget Period 3'!U44</f>
        <v>0</v>
      </c>
    </row>
    <row r="45" spans="1:25" ht="13.8" x14ac:dyDescent="0.25">
      <c r="A45" s="200"/>
      <c r="B45" s="201"/>
      <c r="C45" s="201"/>
      <c r="D45" s="201"/>
      <c r="E45" s="201"/>
      <c r="F45" s="201"/>
      <c r="G45" s="201"/>
      <c r="H45" s="201"/>
      <c r="I45" s="201"/>
      <c r="J45" s="201"/>
      <c r="K45" s="201"/>
      <c r="L45" s="201"/>
      <c r="M45" s="201"/>
      <c r="N45" s="201"/>
      <c r="O45" s="201"/>
      <c r="P45" s="201"/>
      <c r="Q45" s="201"/>
      <c r="R45" s="201"/>
      <c r="S45" s="201"/>
      <c r="T45" s="201"/>
      <c r="U45" s="136">
        <f>+T45+'Budget Period 3'!U45</f>
        <v>0</v>
      </c>
      <c r="X45" s="144"/>
    </row>
    <row r="46" spans="1:25" ht="26.1" customHeight="1" x14ac:dyDescent="0.25">
      <c r="A46" s="160" t="s">
        <v>312</v>
      </c>
      <c r="B46" s="161"/>
      <c r="C46" s="203"/>
      <c r="D46" s="203"/>
      <c r="E46" s="203"/>
      <c r="F46" s="203"/>
      <c r="G46" s="203"/>
      <c r="H46" s="203"/>
      <c r="I46" s="203"/>
      <c r="J46" s="203"/>
      <c r="K46" s="203"/>
      <c r="L46" s="203"/>
      <c r="M46" s="203"/>
      <c r="N46" s="203"/>
      <c r="O46" s="203"/>
      <c r="P46" s="11">
        <f>+P44+P36</f>
        <v>0</v>
      </c>
      <c r="Q46" s="11">
        <f t="shared" ref="Q46:T46" si="7">+Q44+Q36</f>
        <v>0</v>
      </c>
      <c r="R46" s="11">
        <f t="shared" si="7"/>
        <v>0</v>
      </c>
      <c r="S46" s="11">
        <f t="shared" si="7"/>
        <v>0</v>
      </c>
      <c r="T46" s="140">
        <f t="shared" si="7"/>
        <v>0</v>
      </c>
      <c r="U46" s="140">
        <f>+T46+'Budget Period 3'!U46</f>
        <v>0</v>
      </c>
    </row>
    <row r="47" spans="1:25" ht="13.8" x14ac:dyDescent="0.25">
      <c r="A47" s="158" t="s">
        <v>318</v>
      </c>
      <c r="B47" s="159"/>
      <c r="C47" s="24"/>
      <c r="D47" s="211"/>
      <c r="E47" s="211"/>
      <c r="F47" s="211"/>
      <c r="G47" s="211"/>
      <c r="H47" s="171"/>
      <c r="I47" s="171"/>
      <c r="J47" s="171"/>
      <c r="K47" s="171"/>
      <c r="L47" s="22"/>
      <c r="M47" s="16"/>
      <c r="N47" s="12" t="str">
        <f t="shared" ref="N47" si="8">IF(H47="","",$O$7)</f>
        <v/>
      </c>
      <c r="O47" s="13" t="str">
        <f t="shared" si="1"/>
        <v/>
      </c>
      <c r="P47" s="14">
        <f>P36*O10</f>
        <v>0</v>
      </c>
      <c r="Q47" s="14">
        <f>Q36*O10</f>
        <v>0</v>
      </c>
      <c r="R47" s="14">
        <f>R36*O10</f>
        <v>0</v>
      </c>
      <c r="S47" s="14">
        <f>S36*O10</f>
        <v>0</v>
      </c>
      <c r="T47" s="141">
        <f>+S47+R47+Q47+P47</f>
        <v>0</v>
      </c>
      <c r="U47" s="141">
        <f>+T47+'Budget Period 3'!U47</f>
        <v>0</v>
      </c>
      <c r="X47" s="144"/>
      <c r="Y47" s="144"/>
    </row>
    <row r="48" spans="1:25" ht="13.8" x14ac:dyDescent="0.25">
      <c r="A48" s="160" t="s">
        <v>313</v>
      </c>
      <c r="B48" s="161"/>
      <c r="C48" s="203"/>
      <c r="D48" s="203"/>
      <c r="E48" s="203"/>
      <c r="F48" s="203"/>
      <c r="G48" s="203"/>
      <c r="H48" s="203"/>
      <c r="I48" s="203"/>
      <c r="J48" s="203"/>
      <c r="K48" s="203"/>
      <c r="L48" s="203"/>
      <c r="M48" s="203"/>
      <c r="N48" s="203"/>
      <c r="O48" s="203"/>
      <c r="P48" s="11">
        <f>+P47+P46</f>
        <v>0</v>
      </c>
      <c r="Q48" s="11">
        <f t="shared" ref="Q48:S48" si="9">+Q47+Q46</f>
        <v>0</v>
      </c>
      <c r="R48" s="11">
        <f t="shared" si="9"/>
        <v>0</v>
      </c>
      <c r="S48" s="11">
        <f t="shared" si="9"/>
        <v>0</v>
      </c>
      <c r="T48" s="142">
        <f t="shared" ref="T48" si="10">+T47+T46</f>
        <v>0</v>
      </c>
      <c r="U48" s="142">
        <f>+T48+'Budget Period 3'!U48</f>
        <v>0</v>
      </c>
      <c r="W48" s="144"/>
    </row>
    <row r="49" spans="1:21" x14ac:dyDescent="0.25">
      <c r="A49" s="150"/>
      <c r="B49" s="151"/>
      <c r="C49" s="97"/>
      <c r="D49" s="151"/>
      <c r="E49" s="151"/>
      <c r="F49" s="97"/>
      <c r="G49" s="97"/>
      <c r="H49" s="97"/>
      <c r="I49" s="97"/>
      <c r="J49" s="151"/>
      <c r="K49" s="151"/>
      <c r="L49" s="67"/>
      <c r="M49" s="97"/>
      <c r="N49" s="97"/>
      <c r="O49" s="97"/>
      <c r="P49" s="4"/>
      <c r="Q49" s="68"/>
      <c r="R49" s="68"/>
      <c r="S49" s="68"/>
      <c r="U49" s="34"/>
    </row>
    <row r="50" spans="1:21" x14ac:dyDescent="0.25">
      <c r="A50" s="96"/>
      <c r="B50" s="97"/>
      <c r="C50" s="97"/>
      <c r="D50" s="97"/>
      <c r="E50" s="97"/>
      <c r="F50" s="97"/>
      <c r="G50" s="97"/>
      <c r="H50" s="97"/>
      <c r="I50" s="97"/>
      <c r="J50" s="97"/>
      <c r="K50" s="97"/>
      <c r="L50" s="67"/>
      <c r="M50" s="97"/>
      <c r="N50" s="97"/>
      <c r="O50" s="97"/>
      <c r="P50" s="4"/>
      <c r="Q50" s="68"/>
      <c r="R50" s="68"/>
      <c r="S50" s="68"/>
      <c r="U50" s="34"/>
    </row>
    <row r="51" spans="1:21" x14ac:dyDescent="0.25">
      <c r="A51" s="70" t="s">
        <v>332</v>
      </c>
      <c r="B51" s="71"/>
      <c r="C51" s="71"/>
      <c r="D51" s="71"/>
      <c r="E51" s="71"/>
      <c r="F51" s="71"/>
      <c r="G51" s="71"/>
      <c r="H51" s="71"/>
      <c r="I51" s="71"/>
      <c r="J51" s="71"/>
      <c r="K51" s="71"/>
      <c r="L51" s="71"/>
      <c r="M51" s="71"/>
      <c r="N51" s="71"/>
      <c r="O51" s="71"/>
      <c r="P51" s="33"/>
      <c r="Q51" s="72"/>
      <c r="R51" s="72"/>
      <c r="S51" s="72"/>
      <c r="T51" s="71"/>
      <c r="U51" s="73"/>
    </row>
    <row r="52" spans="1:21" x14ac:dyDescent="0.25">
      <c r="P52" s="4"/>
      <c r="Q52" s="68"/>
      <c r="R52" s="68"/>
      <c r="S52" s="68"/>
    </row>
    <row r="53" spans="1:21" x14ac:dyDescent="0.25">
      <c r="P53" s="4"/>
      <c r="Q53" s="68"/>
      <c r="R53" s="68"/>
      <c r="S53" s="68"/>
    </row>
    <row r="54" spans="1:21" x14ac:dyDescent="0.25">
      <c r="P54" s="4"/>
      <c r="Q54" s="68"/>
      <c r="R54" s="68"/>
      <c r="S54" s="68"/>
    </row>
    <row r="55" spans="1:21" x14ac:dyDescent="0.25">
      <c r="P55" s="4"/>
      <c r="Q55" s="68"/>
      <c r="R55" s="68"/>
      <c r="S55" s="68"/>
    </row>
  </sheetData>
  <mergeCells count="78">
    <mergeCell ref="A49:B49"/>
    <mergeCell ref="D49:E49"/>
    <mergeCell ref="J49:K49"/>
    <mergeCell ref="H41:K41"/>
    <mergeCell ref="D43:G43"/>
    <mergeCell ref="H43:K43"/>
    <mergeCell ref="A44:B44"/>
    <mergeCell ref="A45:T45"/>
    <mergeCell ref="A46:B46"/>
    <mergeCell ref="C46:O46"/>
    <mergeCell ref="A47:B47"/>
    <mergeCell ref="D47:G47"/>
    <mergeCell ref="H47:K47"/>
    <mergeCell ref="A48:B48"/>
    <mergeCell ref="C48:O48"/>
    <mergeCell ref="D35:G35"/>
    <mergeCell ref="H35:K35"/>
    <mergeCell ref="A38:B43"/>
    <mergeCell ref="D38:G38"/>
    <mergeCell ref="H38:K38"/>
    <mergeCell ref="D39:G39"/>
    <mergeCell ref="H39:K39"/>
    <mergeCell ref="D40:G40"/>
    <mergeCell ref="H40:K40"/>
    <mergeCell ref="D41:G41"/>
    <mergeCell ref="D32:G32"/>
    <mergeCell ref="H32:K32"/>
    <mergeCell ref="D33:G33"/>
    <mergeCell ref="H33:K33"/>
    <mergeCell ref="D34:G34"/>
    <mergeCell ref="H34:K34"/>
    <mergeCell ref="D29:G29"/>
    <mergeCell ref="H29:K29"/>
    <mergeCell ref="D30:G30"/>
    <mergeCell ref="H30:K30"/>
    <mergeCell ref="D31:G31"/>
    <mergeCell ref="H31:K31"/>
    <mergeCell ref="A21:B22"/>
    <mergeCell ref="D21:O21"/>
    <mergeCell ref="D22:G22"/>
    <mergeCell ref="A23:B35"/>
    <mergeCell ref="D23:G23"/>
    <mergeCell ref="H23:K23"/>
    <mergeCell ref="D24:G24"/>
    <mergeCell ref="H24:K24"/>
    <mergeCell ref="D25:G25"/>
    <mergeCell ref="H25:K25"/>
    <mergeCell ref="D26:G26"/>
    <mergeCell ref="H26:K26"/>
    <mergeCell ref="D27:G27"/>
    <mergeCell ref="H27:K27"/>
    <mergeCell ref="D28:G28"/>
    <mergeCell ref="H28:K28"/>
    <mergeCell ref="A20:N20"/>
    <mergeCell ref="A17:B17"/>
    <mergeCell ref="C17:D17"/>
    <mergeCell ref="E17:F17"/>
    <mergeCell ref="G17:H17"/>
    <mergeCell ref="I17:J17"/>
    <mergeCell ref="A18:B18"/>
    <mergeCell ref="C18:D18"/>
    <mergeCell ref="E18:F18"/>
    <mergeCell ref="G18:H18"/>
    <mergeCell ref="I18:J18"/>
    <mergeCell ref="A15:U15"/>
    <mergeCell ref="D10:I10"/>
    <mergeCell ref="O10:P10"/>
    <mergeCell ref="D11:I11"/>
    <mergeCell ref="O11:P11"/>
    <mergeCell ref="D12:I12"/>
    <mergeCell ref="O12:P12"/>
    <mergeCell ref="D9:I9"/>
    <mergeCell ref="O9:P9"/>
    <mergeCell ref="A2:T2"/>
    <mergeCell ref="A3:T3"/>
    <mergeCell ref="D5:I5"/>
    <mergeCell ref="A6:B8"/>
    <mergeCell ref="D6:I8"/>
  </mergeCells>
  <conditionalFormatting sqref="E18:F18">
    <cfRule type="cellIs" dxfId="1" priority="1" operator="notEqual">
      <formula>0</formula>
    </cfRule>
  </conditionalFormatting>
  <pageMargins left="0.7" right="0.7" top="0.75" bottom="0.75" header="0.3" footer="0.3"/>
  <pageSetup scale="57" orientation="landscape"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'Ledger Account'!$B$2:$B$262</xm:f>
          </x14:formula1>
          <xm:sqref>M47 M23:M44</xm:sqref>
        </x14:dataValidation>
        <x14:dataValidation type="list" allowBlank="1" showInputMessage="1" showErrorMessage="1" xr:uid="{00000000-0002-0000-0400-000001000000}">
          <x14:formula1>
            <xm:f>'Spend Cat List'!$A$2:$A$279</xm:f>
          </x14:formula1>
          <xm:sqref>L47 H47 L38:L44 H23:H44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N55"/>
  <sheetViews>
    <sheetView topLeftCell="A7" zoomScale="90" zoomScaleNormal="90" workbookViewId="0">
      <selection activeCell="M53" sqref="M53"/>
    </sheetView>
  </sheetViews>
  <sheetFormatPr defaultColWidth="8.88671875" defaultRowHeight="13.2" x14ac:dyDescent="0.25"/>
  <cols>
    <col min="1" max="1" width="11.44140625" style="2" customWidth="1"/>
    <col min="2" max="2" width="5.109375" style="2" customWidth="1"/>
    <col min="3" max="3" width="14.88671875" style="2" customWidth="1"/>
    <col min="4" max="4" width="8.88671875" style="2" customWidth="1"/>
    <col min="5" max="5" width="11.109375" style="2" bestFit="1" customWidth="1"/>
    <col min="6" max="11" width="8.88671875" style="2" customWidth="1"/>
    <col min="12" max="12" width="1.5546875" style="2" customWidth="1"/>
    <col min="13" max="13" width="26.109375" style="2" customWidth="1"/>
    <col min="14" max="14" width="8.88671875" style="2" customWidth="1"/>
    <col min="15" max="15" width="13.44140625" style="2" bestFit="1" customWidth="1"/>
    <col min="16" max="16" width="12.88671875" style="3" customWidth="1"/>
    <col min="17" max="19" width="11.109375" style="2" customWidth="1"/>
    <col min="20" max="20" width="15.109375" style="2" customWidth="1"/>
    <col min="21" max="21" width="13.5546875" style="2" customWidth="1"/>
    <col min="22" max="16384" width="8.88671875" style="2"/>
  </cols>
  <sheetData>
    <row r="1" spans="1:40" x14ac:dyDescent="0.25">
      <c r="A1" s="43"/>
      <c r="B1" s="44"/>
      <c r="C1" s="44"/>
      <c r="D1" s="44"/>
      <c r="E1" s="44"/>
      <c r="F1" s="44"/>
      <c r="G1" s="44"/>
      <c r="H1" s="44"/>
      <c r="I1" s="44"/>
      <c r="J1" s="44"/>
      <c r="K1" s="44"/>
      <c r="L1" s="44"/>
      <c r="M1" s="44"/>
      <c r="N1" s="44"/>
      <c r="O1" s="44"/>
      <c r="P1" s="30"/>
      <c r="Q1" s="44"/>
      <c r="R1" s="44"/>
      <c r="S1" s="44"/>
      <c r="T1" s="44"/>
      <c r="U1" s="45"/>
    </row>
    <row r="2" spans="1:40" s="42" customFormat="1" ht="27" customHeight="1" x14ac:dyDescent="0.3">
      <c r="A2" s="173" t="s">
        <v>1</v>
      </c>
      <c r="B2" s="174"/>
      <c r="C2" s="174"/>
      <c r="D2" s="174"/>
      <c r="E2" s="174"/>
      <c r="F2" s="174"/>
      <c r="G2" s="174"/>
      <c r="H2" s="174"/>
      <c r="I2" s="174"/>
      <c r="J2" s="174"/>
      <c r="K2" s="174"/>
      <c r="L2" s="174"/>
      <c r="M2" s="174"/>
      <c r="N2" s="174"/>
      <c r="O2" s="174"/>
      <c r="P2" s="174"/>
      <c r="Q2" s="174"/>
      <c r="R2" s="174"/>
      <c r="S2" s="174"/>
      <c r="T2" s="174"/>
      <c r="U2" s="32"/>
      <c r="V2" s="145"/>
      <c r="W2" s="145"/>
      <c r="X2" s="146"/>
      <c r="Y2" s="146"/>
      <c r="Z2" s="146"/>
      <c r="AA2" s="146"/>
      <c r="AB2" s="146"/>
      <c r="AC2" s="146"/>
      <c r="AD2" s="146"/>
      <c r="AE2" s="146"/>
      <c r="AF2" s="146"/>
      <c r="AG2" s="146"/>
      <c r="AH2" s="146"/>
      <c r="AI2" s="146"/>
      <c r="AJ2" s="146"/>
      <c r="AK2" s="146"/>
      <c r="AL2" s="146"/>
      <c r="AM2" s="146"/>
      <c r="AN2" s="146"/>
    </row>
    <row r="3" spans="1:40" s="42" customFormat="1" ht="50.1" customHeight="1" x14ac:dyDescent="0.25">
      <c r="A3" s="176" t="s">
        <v>103</v>
      </c>
      <c r="B3" s="177"/>
      <c r="C3" s="177"/>
      <c r="D3" s="177"/>
      <c r="E3" s="177"/>
      <c r="F3" s="177"/>
      <c r="G3" s="177"/>
      <c r="H3" s="177"/>
      <c r="I3" s="177"/>
      <c r="J3" s="177"/>
      <c r="K3" s="177"/>
      <c r="L3" s="177"/>
      <c r="M3" s="177"/>
      <c r="N3" s="177"/>
      <c r="O3" s="177"/>
      <c r="P3" s="177"/>
      <c r="Q3" s="177"/>
      <c r="R3" s="177"/>
      <c r="S3" s="177"/>
      <c r="T3" s="177"/>
      <c r="U3" s="32"/>
      <c r="V3" s="145"/>
      <c r="W3" s="145"/>
      <c r="X3" s="146"/>
      <c r="Y3" s="146"/>
      <c r="Z3" s="146"/>
      <c r="AA3" s="146"/>
      <c r="AB3" s="146"/>
      <c r="AC3" s="146"/>
      <c r="AD3" s="146"/>
      <c r="AE3" s="146"/>
      <c r="AF3" s="146"/>
      <c r="AG3" s="146"/>
      <c r="AH3" s="146"/>
      <c r="AI3" s="146"/>
      <c r="AJ3" s="146"/>
      <c r="AK3" s="146"/>
      <c r="AL3" s="146"/>
      <c r="AM3" s="146"/>
      <c r="AN3" s="146"/>
    </row>
    <row r="4" spans="1:40" x14ac:dyDescent="0.25">
      <c r="A4" s="31"/>
      <c r="B4" s="6"/>
      <c r="C4" s="6"/>
      <c r="D4" s="6"/>
      <c r="E4" s="6"/>
      <c r="F4" s="6"/>
      <c r="G4" s="6"/>
      <c r="H4" s="6"/>
      <c r="I4" s="6"/>
      <c r="J4" s="6"/>
      <c r="K4" s="6"/>
      <c r="L4" s="6"/>
      <c r="M4" s="6"/>
      <c r="N4" s="6"/>
      <c r="O4" s="6"/>
      <c r="P4" s="5"/>
      <c r="Q4" s="6"/>
      <c r="R4" s="6"/>
      <c r="S4" s="6"/>
      <c r="T4" s="6"/>
      <c r="U4" s="32"/>
    </row>
    <row r="5" spans="1:40" s="42" customFormat="1" ht="17.100000000000001" customHeight="1" x14ac:dyDescent="0.25">
      <c r="A5" s="46" t="s">
        <v>319</v>
      </c>
      <c r="B5" s="47"/>
      <c r="C5" s="47"/>
      <c r="D5" s="185" t="s">
        <v>320</v>
      </c>
      <c r="E5" s="185"/>
      <c r="F5" s="185"/>
      <c r="G5" s="185"/>
      <c r="H5" s="185"/>
      <c r="I5" s="185"/>
      <c r="J5" s="48"/>
      <c r="K5" s="48"/>
      <c r="L5" s="48"/>
      <c r="M5" s="48"/>
      <c r="N5" s="49"/>
      <c r="O5" s="50"/>
      <c r="P5" s="48"/>
      <c r="Q5" s="51"/>
      <c r="R5" s="51"/>
      <c r="S5" s="51"/>
      <c r="T5" s="51"/>
      <c r="U5" s="32"/>
      <c r="V5" s="145"/>
      <c r="W5" s="146"/>
      <c r="X5" s="146"/>
      <c r="Y5" s="146"/>
      <c r="Z5" s="146"/>
      <c r="AA5" s="146"/>
      <c r="AB5" s="146"/>
      <c r="AC5" s="146"/>
      <c r="AD5" s="146"/>
      <c r="AE5" s="146"/>
      <c r="AF5" s="146"/>
      <c r="AG5" s="146"/>
      <c r="AH5" s="146"/>
      <c r="AI5" s="146"/>
      <c r="AJ5" s="146"/>
      <c r="AK5" s="146"/>
      <c r="AL5" s="146"/>
      <c r="AM5" s="146"/>
      <c r="AN5" s="146"/>
    </row>
    <row r="6" spans="1:40" s="42" customFormat="1" ht="17.100000000000001" customHeight="1" x14ac:dyDescent="0.25">
      <c r="A6" s="182" t="s">
        <v>3</v>
      </c>
      <c r="B6" s="183"/>
      <c r="C6" s="86"/>
      <c r="D6" s="184" t="s">
        <v>321</v>
      </c>
      <c r="E6" s="184"/>
      <c r="F6" s="184"/>
      <c r="G6" s="184"/>
      <c r="H6" s="184"/>
      <c r="I6" s="184"/>
      <c r="J6" s="48"/>
      <c r="K6" s="48"/>
      <c r="L6" s="48"/>
      <c r="M6" s="48"/>
      <c r="N6" s="54"/>
      <c r="O6" s="55"/>
      <c r="P6" s="56"/>
      <c r="Q6" s="57"/>
      <c r="R6" s="57"/>
      <c r="S6" s="51"/>
      <c r="T6" s="51"/>
      <c r="U6" s="32"/>
      <c r="V6" s="145"/>
      <c r="W6" s="146"/>
      <c r="X6" s="146"/>
      <c r="Y6" s="146"/>
      <c r="Z6" s="146"/>
      <c r="AA6" s="146"/>
      <c r="AB6" s="146"/>
      <c r="AC6" s="146"/>
      <c r="AD6" s="146"/>
      <c r="AE6" s="146"/>
      <c r="AF6" s="146"/>
      <c r="AG6" s="146"/>
      <c r="AH6" s="146"/>
      <c r="AI6" s="146"/>
      <c r="AJ6" s="146"/>
      <c r="AK6" s="146"/>
      <c r="AL6" s="146"/>
      <c r="AM6" s="146"/>
      <c r="AN6" s="146"/>
    </row>
    <row r="7" spans="1:40" s="42" customFormat="1" ht="17.100000000000001" customHeight="1" x14ac:dyDescent="0.25">
      <c r="A7" s="182"/>
      <c r="B7" s="183"/>
      <c r="C7" s="86"/>
      <c r="D7" s="184"/>
      <c r="E7" s="184"/>
      <c r="F7" s="184"/>
      <c r="G7" s="184"/>
      <c r="H7" s="184"/>
      <c r="I7" s="184"/>
      <c r="J7" s="48"/>
      <c r="K7" s="48"/>
      <c r="L7" s="47" t="s">
        <v>314</v>
      </c>
      <c r="M7" s="47"/>
      <c r="N7" s="47"/>
      <c r="O7" s="83"/>
      <c r="P7" s="83"/>
      <c r="Q7" s="57"/>
      <c r="R7" s="57"/>
      <c r="S7" s="51"/>
      <c r="T7" s="51"/>
      <c r="U7" s="32"/>
      <c r="V7" s="145"/>
      <c r="W7" s="146"/>
      <c r="X7" s="146"/>
      <c r="Y7" s="146"/>
      <c r="Z7" s="146"/>
      <c r="AA7" s="146"/>
      <c r="AB7" s="146"/>
      <c r="AC7" s="146"/>
      <c r="AD7" s="146"/>
      <c r="AE7" s="146"/>
      <c r="AF7" s="146"/>
      <c r="AG7" s="146"/>
      <c r="AH7" s="146"/>
      <c r="AI7" s="146"/>
      <c r="AJ7" s="146"/>
      <c r="AK7" s="146"/>
      <c r="AL7" s="146"/>
      <c r="AM7" s="146"/>
      <c r="AN7" s="146"/>
    </row>
    <row r="8" spans="1:40" s="42" customFormat="1" ht="17.100000000000001" customHeight="1" x14ac:dyDescent="0.25">
      <c r="A8" s="182"/>
      <c r="B8" s="183"/>
      <c r="C8" s="86"/>
      <c r="D8" s="184"/>
      <c r="E8" s="184"/>
      <c r="F8" s="184"/>
      <c r="G8" s="184"/>
      <c r="H8" s="184"/>
      <c r="I8" s="184"/>
      <c r="J8" s="48"/>
      <c r="K8" s="48"/>
      <c r="L8" s="56" t="s">
        <v>315</v>
      </c>
      <c r="M8" s="56"/>
      <c r="N8" s="56"/>
      <c r="O8" s="83"/>
      <c r="P8" s="83"/>
      <c r="Q8" s="57"/>
      <c r="R8" s="57"/>
      <c r="S8" s="51"/>
      <c r="T8" s="51"/>
      <c r="U8" s="32"/>
      <c r="V8" s="145"/>
      <c r="W8" s="146"/>
      <c r="X8" s="146"/>
      <c r="Y8" s="146"/>
      <c r="Z8" s="146"/>
      <c r="AA8" s="146"/>
      <c r="AB8" s="146"/>
      <c r="AC8" s="146"/>
      <c r="AD8" s="146"/>
      <c r="AE8" s="146"/>
      <c r="AF8" s="146"/>
      <c r="AG8" s="146"/>
      <c r="AH8" s="146"/>
      <c r="AI8" s="146"/>
      <c r="AJ8" s="146"/>
      <c r="AK8" s="146"/>
      <c r="AL8" s="146"/>
      <c r="AM8" s="146"/>
      <c r="AN8" s="146"/>
    </row>
    <row r="9" spans="1:40" s="42" customFormat="1" ht="17.100000000000001" customHeight="1" x14ac:dyDescent="0.25">
      <c r="A9" s="46" t="s">
        <v>2</v>
      </c>
      <c r="B9" s="47"/>
      <c r="C9" s="47"/>
      <c r="D9" s="185" t="s">
        <v>322</v>
      </c>
      <c r="E9" s="185"/>
      <c r="F9" s="185"/>
      <c r="G9" s="185"/>
      <c r="H9" s="185"/>
      <c r="I9" s="185"/>
      <c r="J9" s="48"/>
      <c r="K9" s="48"/>
      <c r="L9" s="48" t="s">
        <v>1630</v>
      </c>
      <c r="M9" s="47"/>
      <c r="N9" s="47"/>
      <c r="O9" s="185"/>
      <c r="P9" s="185"/>
      <c r="Q9" s="51"/>
      <c r="R9" s="51"/>
      <c r="S9" s="51"/>
      <c r="T9" s="51"/>
      <c r="U9" s="32"/>
      <c r="V9" s="145"/>
      <c r="W9" s="146"/>
      <c r="X9" s="146"/>
      <c r="Y9" s="146"/>
      <c r="Z9" s="146"/>
      <c r="AA9" s="146"/>
      <c r="AB9" s="146"/>
      <c r="AC9" s="146"/>
      <c r="AD9" s="146"/>
      <c r="AE9" s="146"/>
      <c r="AF9" s="146"/>
      <c r="AG9" s="146"/>
      <c r="AH9" s="146"/>
      <c r="AI9" s="146"/>
      <c r="AJ9" s="146"/>
      <c r="AK9" s="146"/>
      <c r="AL9" s="146"/>
      <c r="AM9" s="146"/>
      <c r="AN9" s="146"/>
    </row>
    <row r="10" spans="1:40" s="42" customFormat="1" ht="17.100000000000001" customHeight="1" x14ac:dyDescent="0.25">
      <c r="A10" s="46" t="s">
        <v>4</v>
      </c>
      <c r="B10" s="47"/>
      <c r="C10" s="47"/>
      <c r="D10" s="185" t="s">
        <v>323</v>
      </c>
      <c r="E10" s="185"/>
      <c r="F10" s="185"/>
      <c r="G10" s="185"/>
      <c r="H10" s="185"/>
      <c r="I10" s="185"/>
      <c r="J10" s="48"/>
      <c r="K10" s="48"/>
      <c r="L10" s="56" t="s">
        <v>0</v>
      </c>
      <c r="M10" s="47"/>
      <c r="N10" s="47"/>
      <c r="O10" s="187"/>
      <c r="P10" s="187"/>
      <c r="Q10" s="51"/>
      <c r="R10" s="51"/>
      <c r="S10" s="51"/>
      <c r="T10" s="51"/>
      <c r="U10" s="32"/>
      <c r="V10" s="145"/>
      <c r="W10" s="146"/>
      <c r="X10" s="146"/>
      <c r="Y10" s="146"/>
      <c r="Z10" s="146"/>
      <c r="AA10" s="146"/>
      <c r="AB10" s="146"/>
      <c r="AC10" s="146"/>
      <c r="AD10" s="146"/>
      <c r="AE10" s="146"/>
      <c r="AF10" s="146"/>
      <c r="AG10" s="146"/>
      <c r="AH10" s="146"/>
      <c r="AI10" s="146"/>
      <c r="AJ10" s="146"/>
      <c r="AK10" s="146"/>
      <c r="AL10" s="146"/>
      <c r="AM10" s="146"/>
      <c r="AN10" s="146"/>
    </row>
    <row r="11" spans="1:40" s="42" customFormat="1" ht="17.100000000000001" customHeight="1" x14ac:dyDescent="0.25">
      <c r="A11" s="46" t="s">
        <v>5</v>
      </c>
      <c r="B11" s="47"/>
      <c r="C11" s="47"/>
      <c r="D11" s="204">
        <v>0</v>
      </c>
      <c r="E11" s="204"/>
      <c r="F11" s="204"/>
      <c r="G11" s="204"/>
      <c r="H11" s="204"/>
      <c r="I11" s="204"/>
      <c r="J11" s="48"/>
      <c r="K11" s="48"/>
      <c r="L11" s="47" t="s">
        <v>1631</v>
      </c>
      <c r="M11" s="47"/>
      <c r="N11" s="58"/>
      <c r="O11" s="186"/>
      <c r="P11" s="186"/>
      <c r="Q11" s="51"/>
      <c r="R11" s="51"/>
      <c r="S11" s="51"/>
      <c r="T11" s="51"/>
      <c r="U11" s="32"/>
      <c r="V11" s="145"/>
      <c r="W11" s="146"/>
      <c r="X11" s="146"/>
      <c r="Y11" s="146"/>
      <c r="Z11" s="146"/>
      <c r="AA11" s="146"/>
      <c r="AB11" s="146"/>
      <c r="AC11" s="146"/>
      <c r="AD11" s="146"/>
      <c r="AE11" s="146"/>
      <c r="AF11" s="146"/>
      <c r="AG11" s="146"/>
      <c r="AH11" s="146"/>
      <c r="AI11" s="146"/>
      <c r="AJ11" s="146"/>
      <c r="AK11" s="146"/>
      <c r="AL11" s="146"/>
      <c r="AM11" s="146"/>
      <c r="AN11" s="146"/>
    </row>
    <row r="12" spans="1:40" s="42" customFormat="1" ht="17.100000000000001" customHeight="1" x14ac:dyDescent="0.25">
      <c r="A12" s="46" t="s">
        <v>327</v>
      </c>
      <c r="B12" s="47"/>
      <c r="C12" s="47"/>
      <c r="D12" s="204"/>
      <c r="E12" s="204"/>
      <c r="F12" s="204"/>
      <c r="G12" s="204"/>
      <c r="H12" s="204"/>
      <c r="I12" s="204"/>
      <c r="J12" s="48"/>
      <c r="K12" s="48"/>
      <c r="L12" s="47" t="s">
        <v>303</v>
      </c>
      <c r="M12" s="47"/>
      <c r="N12" s="59"/>
      <c r="O12" s="186"/>
      <c r="P12" s="186"/>
      <c r="Q12" s="51"/>
      <c r="R12" s="51"/>
      <c r="S12" s="51"/>
      <c r="T12" s="51"/>
      <c r="U12" s="32"/>
      <c r="V12" s="145"/>
      <c r="W12" s="146"/>
      <c r="X12" s="146"/>
      <c r="Y12" s="146"/>
      <c r="Z12" s="146"/>
      <c r="AA12" s="146"/>
      <c r="AB12" s="146"/>
      <c r="AC12" s="146"/>
      <c r="AD12" s="146"/>
      <c r="AE12" s="146"/>
      <c r="AF12" s="146"/>
      <c r="AG12" s="146"/>
      <c r="AH12" s="146"/>
      <c r="AI12" s="146"/>
      <c r="AJ12" s="146"/>
      <c r="AK12" s="146"/>
      <c r="AL12" s="146"/>
      <c r="AM12" s="146"/>
      <c r="AN12" s="146"/>
    </row>
    <row r="13" spans="1:40" x14ac:dyDescent="0.25">
      <c r="A13" s="31"/>
      <c r="B13" s="6"/>
      <c r="C13" s="6"/>
      <c r="D13" s="6"/>
      <c r="E13" s="6"/>
      <c r="F13" s="6"/>
      <c r="G13" s="6"/>
      <c r="H13" s="6"/>
      <c r="I13" s="6"/>
      <c r="J13" s="6"/>
      <c r="K13" s="6"/>
      <c r="L13" s="6"/>
      <c r="M13" s="6"/>
      <c r="N13" s="6"/>
      <c r="O13" s="6"/>
      <c r="P13" s="5"/>
      <c r="Q13" s="6"/>
      <c r="R13" s="6"/>
      <c r="S13" s="6"/>
      <c r="T13" s="6"/>
      <c r="U13" s="32"/>
    </row>
    <row r="14" spans="1:40" x14ac:dyDescent="0.25">
      <c r="A14" s="31"/>
      <c r="B14" s="6"/>
      <c r="C14" s="6"/>
      <c r="D14" s="6"/>
      <c r="E14" s="6"/>
      <c r="F14" s="6"/>
      <c r="G14" s="6"/>
      <c r="H14" s="6"/>
      <c r="I14" s="6"/>
      <c r="J14" s="6"/>
      <c r="K14" s="6"/>
      <c r="L14" s="6"/>
      <c r="M14" s="6"/>
      <c r="N14" s="6"/>
      <c r="O14" s="6"/>
      <c r="P14" s="5"/>
      <c r="Q14" s="6"/>
      <c r="R14" s="6"/>
      <c r="S14" s="6"/>
      <c r="T14" s="6"/>
      <c r="U14" s="32"/>
    </row>
    <row r="15" spans="1:40" ht="23.25" customHeight="1" x14ac:dyDescent="0.25">
      <c r="A15" s="179" t="s">
        <v>1637</v>
      </c>
      <c r="B15" s="180"/>
      <c r="C15" s="180"/>
      <c r="D15" s="180"/>
      <c r="E15" s="180"/>
      <c r="F15" s="180"/>
      <c r="G15" s="180"/>
      <c r="H15" s="180"/>
      <c r="I15" s="180"/>
      <c r="J15" s="180"/>
      <c r="K15" s="180"/>
      <c r="L15" s="180"/>
      <c r="M15" s="180"/>
      <c r="N15" s="180"/>
      <c r="O15" s="180"/>
      <c r="P15" s="180"/>
      <c r="Q15" s="180"/>
      <c r="R15" s="180"/>
      <c r="S15" s="180"/>
      <c r="T15" s="180"/>
      <c r="U15" s="181"/>
    </row>
    <row r="16" spans="1:40" ht="8.4" customHeight="1" x14ac:dyDescent="0.25">
      <c r="A16" s="60"/>
      <c r="B16" s="61"/>
      <c r="C16" s="61"/>
      <c r="D16" s="61"/>
      <c r="E16" s="61"/>
      <c r="F16" s="61"/>
      <c r="G16" s="61"/>
      <c r="H16" s="61"/>
      <c r="I16" s="61"/>
      <c r="J16" s="61"/>
      <c r="K16" s="61"/>
      <c r="L16" s="61"/>
      <c r="M16" s="61"/>
      <c r="N16" s="61"/>
      <c r="O16" s="6"/>
      <c r="P16" s="5"/>
      <c r="Q16" s="6"/>
      <c r="R16" s="6"/>
      <c r="S16" s="6"/>
      <c r="T16" s="6"/>
      <c r="U16" s="32"/>
    </row>
    <row r="17" spans="1:21" ht="13.8" x14ac:dyDescent="0.25">
      <c r="A17" s="165"/>
      <c r="B17" s="166"/>
      <c r="C17" s="167"/>
      <c r="D17" s="167"/>
      <c r="E17" s="167"/>
      <c r="F17" s="167"/>
      <c r="G17" s="168"/>
      <c r="H17" s="168"/>
      <c r="I17" s="168"/>
      <c r="J17" s="168"/>
      <c r="K17" s="91"/>
      <c r="L17" s="91"/>
      <c r="M17" s="91"/>
      <c r="N17" s="91"/>
      <c r="O17" s="5"/>
      <c r="P17" s="6"/>
      <c r="Q17" s="6"/>
      <c r="R17" s="6"/>
      <c r="S17" s="6"/>
      <c r="T17" s="6"/>
      <c r="U17" s="32"/>
    </row>
    <row r="18" spans="1:21" ht="13.8" x14ac:dyDescent="0.25">
      <c r="A18" s="199"/>
      <c r="B18" s="166"/>
      <c r="C18" s="162"/>
      <c r="D18" s="163"/>
      <c r="E18" s="190"/>
      <c r="F18" s="191"/>
      <c r="G18" s="164"/>
      <c r="H18" s="164"/>
      <c r="I18" s="164"/>
      <c r="J18" s="164"/>
      <c r="K18" s="92"/>
      <c r="L18" s="92"/>
      <c r="M18" s="92"/>
      <c r="N18" s="92"/>
      <c r="O18" s="5"/>
      <c r="P18" s="6"/>
      <c r="Q18" s="6"/>
      <c r="R18" s="6"/>
      <c r="S18" s="6"/>
      <c r="T18" s="6"/>
      <c r="U18" s="32"/>
    </row>
    <row r="19" spans="1:21" ht="11.1" customHeight="1" x14ac:dyDescent="0.25">
      <c r="A19" s="63"/>
      <c r="B19" s="64"/>
      <c r="C19" s="61"/>
      <c r="D19" s="61"/>
      <c r="E19" s="61"/>
      <c r="F19" s="61"/>
      <c r="G19" s="61"/>
      <c r="H19" s="61"/>
      <c r="I19" s="65"/>
      <c r="J19" s="65"/>
      <c r="K19" s="65"/>
      <c r="L19" s="65"/>
      <c r="M19" s="61"/>
      <c r="N19" s="6"/>
      <c r="O19" s="5"/>
      <c r="P19" s="6"/>
      <c r="Q19" s="6"/>
      <c r="R19" s="6"/>
      <c r="S19" s="6"/>
      <c r="T19" s="6"/>
      <c r="U19" s="32"/>
    </row>
    <row r="20" spans="1:21" ht="19.5" customHeight="1" x14ac:dyDescent="0.25">
      <c r="A20" s="192" t="s">
        <v>860</v>
      </c>
      <c r="B20" s="193"/>
      <c r="C20" s="193"/>
      <c r="D20" s="193"/>
      <c r="E20" s="193"/>
      <c r="F20" s="193"/>
      <c r="G20" s="193"/>
      <c r="H20" s="193"/>
      <c r="I20" s="193"/>
      <c r="J20" s="193"/>
      <c r="K20" s="193"/>
      <c r="L20" s="193"/>
      <c r="M20" s="193"/>
      <c r="N20" s="193"/>
      <c r="O20" s="6"/>
      <c r="P20" s="5"/>
      <c r="Q20" s="6"/>
      <c r="R20" s="6"/>
      <c r="S20" s="6"/>
      <c r="T20" s="6"/>
      <c r="U20" s="34"/>
    </row>
    <row r="21" spans="1:21" ht="31.65" customHeight="1" x14ac:dyDescent="0.25">
      <c r="A21" s="194" t="s">
        <v>328</v>
      </c>
      <c r="B21" s="195"/>
      <c r="C21" s="120"/>
      <c r="D21" s="198" t="s">
        <v>301</v>
      </c>
      <c r="E21" s="198"/>
      <c r="F21" s="198"/>
      <c r="G21" s="198"/>
      <c r="H21" s="198"/>
      <c r="I21" s="198"/>
      <c r="J21" s="198"/>
      <c r="K21" s="198"/>
      <c r="L21" s="198"/>
      <c r="M21" s="198"/>
      <c r="N21" s="198"/>
      <c r="O21" s="198"/>
      <c r="P21" s="121">
        <f>C17</f>
        <v>0</v>
      </c>
      <c r="Q21" s="122" t="s">
        <v>324</v>
      </c>
      <c r="R21" s="122" t="s">
        <v>325</v>
      </c>
      <c r="S21" s="122" t="s">
        <v>326</v>
      </c>
      <c r="T21" s="122" t="s">
        <v>1629</v>
      </c>
      <c r="U21" s="123" t="s">
        <v>858</v>
      </c>
    </row>
    <row r="22" spans="1:21" ht="13.8" x14ac:dyDescent="0.25">
      <c r="A22" s="196"/>
      <c r="B22" s="197"/>
      <c r="C22" s="95" t="s">
        <v>856</v>
      </c>
      <c r="D22" s="188" t="s">
        <v>330</v>
      </c>
      <c r="E22" s="188"/>
      <c r="F22" s="188"/>
      <c r="G22" s="188"/>
      <c r="H22" s="75" t="s">
        <v>7</v>
      </c>
      <c r="I22" s="75"/>
      <c r="J22" s="75"/>
      <c r="K22" s="75"/>
      <c r="L22" s="75"/>
      <c r="M22" s="76" t="s">
        <v>329</v>
      </c>
      <c r="N22" s="93" t="s">
        <v>331</v>
      </c>
      <c r="O22" s="93" t="s">
        <v>302</v>
      </c>
      <c r="P22" s="77" t="s">
        <v>300</v>
      </c>
      <c r="Q22" s="78" t="s">
        <v>300</v>
      </c>
      <c r="R22" s="78" t="s">
        <v>300</v>
      </c>
      <c r="S22" s="78" t="s">
        <v>300</v>
      </c>
      <c r="T22" s="78" t="s">
        <v>300</v>
      </c>
      <c r="U22" s="79" t="s">
        <v>300</v>
      </c>
    </row>
    <row r="23" spans="1:21" ht="13.8" x14ac:dyDescent="0.25">
      <c r="A23" s="152" t="s">
        <v>310</v>
      </c>
      <c r="B23" s="153"/>
      <c r="C23" s="35"/>
      <c r="D23" s="206"/>
      <c r="E23" s="206"/>
      <c r="F23" s="206"/>
      <c r="G23" s="206"/>
      <c r="H23" s="189"/>
      <c r="I23" s="189"/>
      <c r="J23" s="189"/>
      <c r="K23" s="189"/>
      <c r="L23" s="36"/>
      <c r="M23" s="94"/>
      <c r="N23" s="38" t="str">
        <f>IF(H23="","",$O$7)</f>
        <v/>
      </c>
      <c r="O23" s="38" t="str">
        <f>IF(H23="","",$O$8)</f>
        <v/>
      </c>
      <c r="P23" s="9"/>
      <c r="Q23" s="9"/>
      <c r="R23" s="9"/>
      <c r="S23" s="9"/>
      <c r="T23" s="132">
        <f>P23+Q23+R23+S23</f>
        <v>0</v>
      </c>
      <c r="U23" s="132">
        <f>+T23+'Budget Period 4'!U23</f>
        <v>0</v>
      </c>
    </row>
    <row r="24" spans="1:21" ht="13.8" x14ac:dyDescent="0.25">
      <c r="A24" s="154"/>
      <c r="B24" s="155"/>
      <c r="C24" s="19"/>
      <c r="D24" s="207"/>
      <c r="E24" s="207"/>
      <c r="F24" s="207"/>
      <c r="G24" s="207"/>
      <c r="H24" s="169"/>
      <c r="I24" s="169"/>
      <c r="J24" s="169"/>
      <c r="K24" s="169"/>
      <c r="L24" s="20"/>
      <c r="M24" s="84"/>
      <c r="N24" s="7" t="str">
        <f t="shared" ref="N24:N43" si="0">IF(H24="","",$O$7)</f>
        <v/>
      </c>
      <c r="O24" s="7" t="str">
        <f t="shared" ref="O24:O47" si="1">IF(H24="","",$O$8)</f>
        <v/>
      </c>
      <c r="P24" s="8"/>
      <c r="Q24" s="8"/>
      <c r="R24" s="8"/>
      <c r="S24" s="8"/>
      <c r="T24" s="133">
        <f t="shared" ref="T24:T34" si="2">P24+Q24+R24+S24</f>
        <v>0</v>
      </c>
      <c r="U24" s="133">
        <f>+T24+'Budget Period 4'!U24</f>
        <v>0</v>
      </c>
    </row>
    <row r="25" spans="1:21" ht="13.8" x14ac:dyDescent="0.25">
      <c r="A25" s="154"/>
      <c r="B25" s="155"/>
      <c r="C25" s="19"/>
      <c r="D25" s="207"/>
      <c r="E25" s="207"/>
      <c r="F25" s="207"/>
      <c r="G25" s="207"/>
      <c r="H25" s="169"/>
      <c r="I25" s="169"/>
      <c r="J25" s="169"/>
      <c r="K25" s="169"/>
      <c r="L25" s="20"/>
      <c r="M25" s="84"/>
      <c r="N25" s="7" t="str">
        <f t="shared" si="0"/>
        <v/>
      </c>
      <c r="O25" s="7" t="str">
        <f t="shared" si="1"/>
        <v/>
      </c>
      <c r="P25" s="8"/>
      <c r="Q25" s="8"/>
      <c r="R25" s="8"/>
      <c r="S25" s="8"/>
      <c r="T25" s="133">
        <f t="shared" si="2"/>
        <v>0</v>
      </c>
      <c r="U25" s="133">
        <f>+T25+'Budget Period 4'!U25</f>
        <v>0</v>
      </c>
    </row>
    <row r="26" spans="1:21" ht="13.8" x14ac:dyDescent="0.25">
      <c r="A26" s="154"/>
      <c r="B26" s="155"/>
      <c r="C26" s="19"/>
      <c r="D26" s="207"/>
      <c r="E26" s="207"/>
      <c r="F26" s="207"/>
      <c r="G26" s="207"/>
      <c r="H26" s="169"/>
      <c r="I26" s="169"/>
      <c r="J26" s="169"/>
      <c r="K26" s="169"/>
      <c r="L26" s="20"/>
      <c r="M26" s="84"/>
      <c r="N26" s="7" t="str">
        <f t="shared" si="0"/>
        <v/>
      </c>
      <c r="O26" s="7" t="str">
        <f t="shared" si="1"/>
        <v/>
      </c>
      <c r="P26" s="8"/>
      <c r="Q26" s="8"/>
      <c r="R26" s="8"/>
      <c r="S26" s="8"/>
      <c r="T26" s="133">
        <f t="shared" si="2"/>
        <v>0</v>
      </c>
      <c r="U26" s="133">
        <f>+T26+'Budget Period 4'!U26</f>
        <v>0</v>
      </c>
    </row>
    <row r="27" spans="1:21" ht="13.8" x14ac:dyDescent="0.25">
      <c r="A27" s="154"/>
      <c r="B27" s="155"/>
      <c r="C27" s="19"/>
      <c r="D27" s="207"/>
      <c r="E27" s="207"/>
      <c r="F27" s="207"/>
      <c r="G27" s="207"/>
      <c r="H27" s="169"/>
      <c r="I27" s="169"/>
      <c r="J27" s="169"/>
      <c r="K27" s="169"/>
      <c r="L27" s="20"/>
      <c r="M27" s="84"/>
      <c r="N27" s="7" t="str">
        <f t="shared" si="0"/>
        <v/>
      </c>
      <c r="O27" s="7" t="str">
        <f t="shared" si="1"/>
        <v/>
      </c>
      <c r="P27" s="8"/>
      <c r="Q27" s="8"/>
      <c r="R27" s="8"/>
      <c r="S27" s="8"/>
      <c r="T27" s="133">
        <f t="shared" si="2"/>
        <v>0</v>
      </c>
      <c r="U27" s="133">
        <f>+T27+'Budget Period 4'!U27</f>
        <v>0</v>
      </c>
    </row>
    <row r="28" spans="1:21" ht="13.8" x14ac:dyDescent="0.25">
      <c r="A28" s="154"/>
      <c r="B28" s="155"/>
      <c r="C28" s="19"/>
      <c r="D28" s="207" t="str">
        <f>IF(H28="","",(VLOOKUP(H28,'Spend Cat List'!A:B,2,FALSE)))</f>
        <v/>
      </c>
      <c r="E28" s="207"/>
      <c r="F28" s="207"/>
      <c r="G28" s="207"/>
      <c r="H28" s="169"/>
      <c r="I28" s="169"/>
      <c r="J28" s="169"/>
      <c r="K28" s="169"/>
      <c r="L28" s="20"/>
      <c r="M28" s="84"/>
      <c r="N28" s="7" t="str">
        <f t="shared" si="0"/>
        <v/>
      </c>
      <c r="O28" s="7" t="str">
        <f t="shared" si="1"/>
        <v/>
      </c>
      <c r="P28" s="8"/>
      <c r="Q28" s="8"/>
      <c r="R28" s="8"/>
      <c r="S28" s="8"/>
      <c r="T28" s="133">
        <f t="shared" si="2"/>
        <v>0</v>
      </c>
      <c r="U28" s="133">
        <f>+T28+'Budget Period 4'!U28</f>
        <v>0</v>
      </c>
    </row>
    <row r="29" spans="1:21" ht="13.8" x14ac:dyDescent="0.25">
      <c r="A29" s="154"/>
      <c r="B29" s="155"/>
      <c r="C29" s="19"/>
      <c r="D29" s="207" t="str">
        <f>IF(H29="","",(VLOOKUP(H29,'Spend Cat List'!A:B,2,FALSE)))</f>
        <v/>
      </c>
      <c r="E29" s="207"/>
      <c r="F29" s="207"/>
      <c r="G29" s="207"/>
      <c r="H29" s="169"/>
      <c r="I29" s="169"/>
      <c r="J29" s="169"/>
      <c r="K29" s="169"/>
      <c r="L29" s="20"/>
      <c r="M29" s="84"/>
      <c r="N29" s="7" t="str">
        <f t="shared" si="0"/>
        <v/>
      </c>
      <c r="O29" s="7" t="str">
        <f t="shared" si="1"/>
        <v/>
      </c>
      <c r="P29" s="8"/>
      <c r="Q29" s="8"/>
      <c r="R29" s="8"/>
      <c r="S29" s="8"/>
      <c r="T29" s="133">
        <f t="shared" si="2"/>
        <v>0</v>
      </c>
      <c r="U29" s="133">
        <f>+T29+'Budget Period 4'!U29</f>
        <v>0</v>
      </c>
    </row>
    <row r="30" spans="1:21" ht="13.8" x14ac:dyDescent="0.25">
      <c r="A30" s="154"/>
      <c r="B30" s="155"/>
      <c r="C30" s="19"/>
      <c r="D30" s="207" t="str">
        <f>IF(H30="","",(VLOOKUP(H30,'Spend Cat List'!A:B,2,FALSE)))</f>
        <v/>
      </c>
      <c r="E30" s="207"/>
      <c r="F30" s="207"/>
      <c r="G30" s="207"/>
      <c r="H30" s="169"/>
      <c r="I30" s="169"/>
      <c r="J30" s="169"/>
      <c r="K30" s="169"/>
      <c r="L30" s="20"/>
      <c r="M30" s="84"/>
      <c r="N30" s="7" t="str">
        <f t="shared" si="0"/>
        <v/>
      </c>
      <c r="O30" s="7" t="str">
        <f t="shared" si="1"/>
        <v/>
      </c>
      <c r="P30" s="8"/>
      <c r="Q30" s="8"/>
      <c r="R30" s="8"/>
      <c r="S30" s="8"/>
      <c r="T30" s="133">
        <f t="shared" si="2"/>
        <v>0</v>
      </c>
      <c r="U30" s="133">
        <f>+T30+'Budget Period 4'!U30</f>
        <v>0</v>
      </c>
    </row>
    <row r="31" spans="1:21" ht="13.8" x14ac:dyDescent="0.25">
      <c r="A31" s="154"/>
      <c r="B31" s="155"/>
      <c r="C31" s="19"/>
      <c r="D31" s="207" t="str">
        <f>IF(H31="","",(VLOOKUP(H31,'Spend Cat List'!A:B,2,FALSE)))</f>
        <v/>
      </c>
      <c r="E31" s="207"/>
      <c r="F31" s="207"/>
      <c r="G31" s="207"/>
      <c r="H31" s="169"/>
      <c r="I31" s="169"/>
      <c r="J31" s="169"/>
      <c r="K31" s="169"/>
      <c r="L31" s="20"/>
      <c r="M31" s="84"/>
      <c r="N31" s="7" t="str">
        <f t="shared" si="0"/>
        <v/>
      </c>
      <c r="O31" s="7" t="str">
        <f t="shared" si="1"/>
        <v/>
      </c>
      <c r="P31" s="8"/>
      <c r="Q31" s="8"/>
      <c r="R31" s="8"/>
      <c r="S31" s="8"/>
      <c r="T31" s="133">
        <f t="shared" si="2"/>
        <v>0</v>
      </c>
      <c r="U31" s="133">
        <f>+T31+'Budget Period 4'!U31</f>
        <v>0</v>
      </c>
    </row>
    <row r="32" spans="1:21" ht="13.8" x14ac:dyDescent="0.25">
      <c r="A32" s="154"/>
      <c r="B32" s="155"/>
      <c r="C32" s="19"/>
      <c r="D32" s="207" t="str">
        <f>IF(H32="","",(VLOOKUP(H32,'Spend Cat List'!A:B,2,FALSE)))</f>
        <v/>
      </c>
      <c r="E32" s="207"/>
      <c r="F32" s="207"/>
      <c r="G32" s="207"/>
      <c r="H32" s="169"/>
      <c r="I32" s="169"/>
      <c r="J32" s="169"/>
      <c r="K32" s="169"/>
      <c r="L32" s="20"/>
      <c r="M32" s="84"/>
      <c r="N32" s="7" t="str">
        <f t="shared" si="0"/>
        <v/>
      </c>
      <c r="O32" s="7" t="str">
        <f t="shared" si="1"/>
        <v/>
      </c>
      <c r="P32" s="8"/>
      <c r="Q32" s="8"/>
      <c r="R32" s="8"/>
      <c r="S32" s="8"/>
      <c r="T32" s="133">
        <f t="shared" si="2"/>
        <v>0</v>
      </c>
      <c r="U32" s="133">
        <f>+T32+'Budget Period 4'!U32</f>
        <v>0</v>
      </c>
    </row>
    <row r="33" spans="1:21" ht="13.8" x14ac:dyDescent="0.25">
      <c r="A33" s="154"/>
      <c r="B33" s="155"/>
      <c r="C33" s="19"/>
      <c r="D33" s="207" t="str">
        <f>IF(H33="","",(VLOOKUP(H33,'Spend Cat List'!A:B,2,FALSE)))</f>
        <v/>
      </c>
      <c r="E33" s="207"/>
      <c r="F33" s="207"/>
      <c r="G33" s="207"/>
      <c r="H33" s="169"/>
      <c r="I33" s="169"/>
      <c r="J33" s="169"/>
      <c r="K33" s="169"/>
      <c r="L33" s="20"/>
      <c r="M33" s="84"/>
      <c r="N33" s="7" t="str">
        <f t="shared" si="0"/>
        <v/>
      </c>
      <c r="O33" s="7" t="str">
        <f t="shared" si="1"/>
        <v/>
      </c>
      <c r="P33" s="8"/>
      <c r="Q33" s="8"/>
      <c r="R33" s="8"/>
      <c r="S33" s="8"/>
      <c r="T33" s="133">
        <f t="shared" si="2"/>
        <v>0</v>
      </c>
      <c r="U33" s="133">
        <f>+T33+'Budget Period 4'!U33</f>
        <v>0</v>
      </c>
    </row>
    <row r="34" spans="1:21" ht="13.8" x14ac:dyDescent="0.25">
      <c r="A34" s="154"/>
      <c r="B34" s="155"/>
      <c r="C34" s="19"/>
      <c r="D34" s="207" t="str">
        <f>IF(H34="","",(VLOOKUP(H34,'Spend Cat List'!A:B,2,FALSE)))</f>
        <v/>
      </c>
      <c r="E34" s="207"/>
      <c r="F34" s="207"/>
      <c r="G34" s="207"/>
      <c r="H34" s="169"/>
      <c r="I34" s="169"/>
      <c r="J34" s="169"/>
      <c r="K34" s="169"/>
      <c r="L34" s="20"/>
      <c r="M34" s="84"/>
      <c r="N34" s="7" t="str">
        <f t="shared" si="0"/>
        <v/>
      </c>
      <c r="O34" s="7" t="str">
        <f t="shared" si="1"/>
        <v/>
      </c>
      <c r="P34" s="8"/>
      <c r="Q34" s="8"/>
      <c r="R34" s="8"/>
      <c r="S34" s="8"/>
      <c r="T34" s="133">
        <f t="shared" si="2"/>
        <v>0</v>
      </c>
      <c r="U34" s="133">
        <f>+T34+'Budget Period 4'!U34</f>
        <v>0</v>
      </c>
    </row>
    <row r="35" spans="1:21" ht="13.8" x14ac:dyDescent="0.25">
      <c r="A35" s="156"/>
      <c r="B35" s="157"/>
      <c r="C35" s="39"/>
      <c r="D35" s="208" t="str">
        <f>IF(H35="","",(VLOOKUP(H35,'Spend Cat List'!A:B,2,FALSE)))</f>
        <v/>
      </c>
      <c r="E35" s="208"/>
      <c r="F35" s="208"/>
      <c r="G35" s="208"/>
      <c r="H35" s="205"/>
      <c r="I35" s="205"/>
      <c r="J35" s="205"/>
      <c r="K35" s="205"/>
      <c r="L35" s="40"/>
      <c r="M35" s="85"/>
      <c r="N35" s="17" t="str">
        <f t="shared" si="0"/>
        <v/>
      </c>
      <c r="O35" s="17" t="str">
        <f t="shared" si="1"/>
        <v/>
      </c>
      <c r="P35" s="18"/>
      <c r="Q35" s="18"/>
      <c r="R35" s="18"/>
      <c r="S35" s="18"/>
      <c r="T35" s="134">
        <f t="shared" ref="T35:T43" si="3">P35+Q35+R35+S35</f>
        <v>0</v>
      </c>
      <c r="U35" s="134">
        <f>+T35+'Budget Period 4'!U35</f>
        <v>0</v>
      </c>
    </row>
    <row r="36" spans="1:21" s="112" customFormat="1" ht="27.6" x14ac:dyDescent="0.25">
      <c r="A36" s="98" t="s">
        <v>859</v>
      </c>
      <c r="B36" s="99"/>
      <c r="C36" s="106"/>
      <c r="D36" s="107"/>
      <c r="E36" s="107"/>
      <c r="F36" s="107"/>
      <c r="G36" s="107"/>
      <c r="H36" s="108"/>
      <c r="I36" s="108"/>
      <c r="J36" s="108"/>
      <c r="K36" s="108"/>
      <c r="L36" s="109"/>
      <c r="M36" s="108"/>
      <c r="N36" s="110"/>
      <c r="O36" s="110"/>
      <c r="P36" s="111">
        <f>SUM(P23:P35)</f>
        <v>0</v>
      </c>
      <c r="Q36" s="111">
        <f t="shared" ref="Q36:T36" si="4">SUM(Q23:Q35)</f>
        <v>0</v>
      </c>
      <c r="R36" s="111">
        <f t="shared" si="4"/>
        <v>0</v>
      </c>
      <c r="S36" s="111">
        <f t="shared" si="4"/>
        <v>0</v>
      </c>
      <c r="T36" s="135">
        <f t="shared" si="4"/>
        <v>0</v>
      </c>
      <c r="U36" s="135">
        <f>+T36+'Budget Period 4'!U36</f>
        <v>0</v>
      </c>
    </row>
    <row r="37" spans="1:21" ht="13.8" x14ac:dyDescent="0.25">
      <c r="A37" s="81"/>
      <c r="B37" s="80"/>
      <c r="C37" s="19"/>
      <c r="D37" s="89"/>
      <c r="E37" s="89"/>
      <c r="F37" s="89"/>
      <c r="G37" s="89"/>
      <c r="H37" s="84"/>
      <c r="I37" s="84"/>
      <c r="J37" s="84"/>
      <c r="K37" s="84"/>
      <c r="L37" s="20"/>
      <c r="M37" s="84"/>
      <c r="N37" s="17"/>
      <c r="O37" s="17"/>
      <c r="P37" s="18"/>
      <c r="Q37" s="8"/>
      <c r="R37" s="8"/>
      <c r="S37" s="8"/>
      <c r="T37" s="143"/>
      <c r="U37" s="136">
        <f>+T37+'Budget Period 4'!U37</f>
        <v>0</v>
      </c>
    </row>
    <row r="38" spans="1:21" ht="13.8" x14ac:dyDescent="0.25">
      <c r="A38" s="152" t="s">
        <v>311</v>
      </c>
      <c r="B38" s="153"/>
      <c r="C38" s="21"/>
      <c r="D38" s="209"/>
      <c r="E38" s="209"/>
      <c r="F38" s="209"/>
      <c r="G38" s="209"/>
      <c r="H38" s="172"/>
      <c r="I38" s="172"/>
      <c r="J38" s="172"/>
      <c r="K38" s="172"/>
      <c r="L38" s="22"/>
      <c r="M38" s="88"/>
      <c r="N38" s="10" t="str">
        <f t="shared" si="0"/>
        <v/>
      </c>
      <c r="O38" s="7" t="str">
        <f t="shared" si="1"/>
        <v/>
      </c>
      <c r="P38" s="8"/>
      <c r="Q38" s="9"/>
      <c r="R38" s="9"/>
      <c r="S38" s="9"/>
      <c r="T38" s="137">
        <f t="shared" si="3"/>
        <v>0</v>
      </c>
      <c r="U38" s="137">
        <f>+T38+'Budget Period 4'!U38</f>
        <v>0</v>
      </c>
    </row>
    <row r="39" spans="1:21" ht="13.8" x14ac:dyDescent="0.25">
      <c r="A39" s="154"/>
      <c r="B39" s="155"/>
      <c r="C39" s="19"/>
      <c r="D39" s="210"/>
      <c r="E39" s="210"/>
      <c r="F39" s="210"/>
      <c r="G39" s="210"/>
      <c r="H39" s="170"/>
      <c r="I39" s="170"/>
      <c r="J39" s="170"/>
      <c r="K39" s="170"/>
      <c r="L39" s="23"/>
      <c r="M39" s="87"/>
      <c r="N39" s="10" t="str">
        <f t="shared" si="0"/>
        <v/>
      </c>
      <c r="O39" s="7" t="str">
        <f t="shared" si="1"/>
        <v/>
      </c>
      <c r="P39" s="8"/>
      <c r="Q39" s="8"/>
      <c r="R39" s="8"/>
      <c r="S39" s="8"/>
      <c r="T39" s="133">
        <f t="shared" si="3"/>
        <v>0</v>
      </c>
      <c r="U39" s="133">
        <f>+T39+'Budget Period 4'!U39</f>
        <v>0</v>
      </c>
    </row>
    <row r="40" spans="1:21" ht="13.8" x14ac:dyDescent="0.25">
      <c r="A40" s="154"/>
      <c r="B40" s="155"/>
      <c r="C40" s="19"/>
      <c r="D40" s="210"/>
      <c r="E40" s="210"/>
      <c r="F40" s="210"/>
      <c r="G40" s="210"/>
      <c r="H40" s="170"/>
      <c r="I40" s="170"/>
      <c r="J40" s="170"/>
      <c r="K40" s="170"/>
      <c r="L40" s="23"/>
      <c r="M40" s="87"/>
      <c r="N40" s="10" t="str">
        <f t="shared" si="0"/>
        <v/>
      </c>
      <c r="O40" s="7" t="str">
        <f t="shared" si="1"/>
        <v/>
      </c>
      <c r="P40" s="8"/>
      <c r="Q40" s="8"/>
      <c r="R40" s="8"/>
      <c r="S40" s="8"/>
      <c r="T40" s="133">
        <f t="shared" si="3"/>
        <v>0</v>
      </c>
      <c r="U40" s="133">
        <f>+T40+'Budget Period 4'!U40</f>
        <v>0</v>
      </c>
    </row>
    <row r="41" spans="1:21" ht="13.8" x14ac:dyDescent="0.25">
      <c r="A41" s="154"/>
      <c r="B41" s="155"/>
      <c r="C41" s="19"/>
      <c r="D41" s="210"/>
      <c r="E41" s="210"/>
      <c r="F41" s="210"/>
      <c r="G41" s="210"/>
      <c r="H41" s="170"/>
      <c r="I41" s="170"/>
      <c r="J41" s="170"/>
      <c r="K41" s="170"/>
      <c r="L41" s="23"/>
      <c r="M41" s="87"/>
      <c r="N41" s="10" t="str">
        <f t="shared" si="0"/>
        <v/>
      </c>
      <c r="O41" s="7" t="str">
        <f t="shared" si="1"/>
        <v/>
      </c>
      <c r="P41" s="8"/>
      <c r="Q41" s="8"/>
      <c r="R41" s="8"/>
      <c r="S41" s="8"/>
      <c r="T41" s="133">
        <f t="shared" si="3"/>
        <v>0</v>
      </c>
      <c r="U41" s="133">
        <f>+T41+'Budget Period 4'!U41</f>
        <v>0</v>
      </c>
    </row>
    <row r="42" spans="1:21" ht="13.8" x14ac:dyDescent="0.25">
      <c r="A42" s="154"/>
      <c r="B42" s="155"/>
      <c r="C42" s="19"/>
      <c r="D42" s="90"/>
      <c r="E42" s="90"/>
      <c r="F42" s="90"/>
      <c r="G42" s="90"/>
      <c r="H42" s="87"/>
      <c r="I42" s="87"/>
      <c r="J42" s="87"/>
      <c r="K42" s="87"/>
      <c r="L42" s="23"/>
      <c r="M42" s="87"/>
      <c r="N42" s="10"/>
      <c r="O42" s="7"/>
      <c r="P42" s="8"/>
      <c r="Q42" s="8"/>
      <c r="R42" s="8"/>
      <c r="S42" s="8"/>
      <c r="T42" s="133">
        <f t="shared" si="3"/>
        <v>0</v>
      </c>
      <c r="U42" s="133">
        <f>+T42+'Budget Period 4'!U42</f>
        <v>0</v>
      </c>
    </row>
    <row r="43" spans="1:21" ht="13.8" x14ac:dyDescent="0.25">
      <c r="A43" s="154"/>
      <c r="B43" s="155"/>
      <c r="C43" s="19"/>
      <c r="D43" s="210" t="str">
        <f>IF(H43="","",(VLOOKUP(H43,'Spend Cat List'!A:B,2,FALSE)))</f>
        <v/>
      </c>
      <c r="E43" s="210"/>
      <c r="F43" s="210"/>
      <c r="G43" s="210"/>
      <c r="H43" s="170"/>
      <c r="I43" s="170"/>
      <c r="J43" s="170"/>
      <c r="K43" s="170"/>
      <c r="L43" s="23"/>
      <c r="M43" s="87"/>
      <c r="N43" s="10" t="str">
        <f t="shared" si="0"/>
        <v/>
      </c>
      <c r="O43" s="7" t="str">
        <f t="shared" si="1"/>
        <v/>
      </c>
      <c r="P43" s="8"/>
      <c r="Q43" s="8"/>
      <c r="R43" s="8"/>
      <c r="S43" s="8"/>
      <c r="T43" s="138">
        <f t="shared" si="3"/>
        <v>0</v>
      </c>
      <c r="U43" s="138">
        <f>+T43+'Budget Period 4'!U43</f>
        <v>0</v>
      </c>
    </row>
    <row r="44" spans="1:21" s="112" customFormat="1" ht="13.8" x14ac:dyDescent="0.25">
      <c r="A44" s="152" t="s">
        <v>863</v>
      </c>
      <c r="B44" s="153"/>
      <c r="C44" s="113"/>
      <c r="D44" s="114"/>
      <c r="E44" s="114"/>
      <c r="F44" s="114"/>
      <c r="G44" s="114"/>
      <c r="H44" s="115"/>
      <c r="I44" s="115"/>
      <c r="J44" s="115"/>
      <c r="K44" s="115"/>
      <c r="L44" s="116"/>
      <c r="M44" s="115"/>
      <c r="N44" s="117"/>
      <c r="O44" s="118"/>
      <c r="P44" s="119">
        <f>SUM(P38:P43)</f>
        <v>0</v>
      </c>
      <c r="Q44" s="119">
        <f t="shared" ref="Q44:S44" si="5">SUM(Q38:Q43)</f>
        <v>0</v>
      </c>
      <c r="R44" s="119">
        <f t="shared" si="5"/>
        <v>0</v>
      </c>
      <c r="S44" s="119">
        <f t="shared" si="5"/>
        <v>0</v>
      </c>
      <c r="T44" s="139">
        <f t="shared" ref="T44" si="6">SUM(T38:T43)</f>
        <v>0</v>
      </c>
      <c r="U44" s="139">
        <f>+T44+'Budget Period 4'!U44</f>
        <v>0</v>
      </c>
    </row>
    <row r="45" spans="1:21" ht="13.8" x14ac:dyDescent="0.25">
      <c r="A45" s="200"/>
      <c r="B45" s="201"/>
      <c r="C45" s="201"/>
      <c r="D45" s="201"/>
      <c r="E45" s="201"/>
      <c r="F45" s="201"/>
      <c r="G45" s="201"/>
      <c r="H45" s="201"/>
      <c r="I45" s="201"/>
      <c r="J45" s="201"/>
      <c r="K45" s="201"/>
      <c r="L45" s="201"/>
      <c r="M45" s="201"/>
      <c r="N45" s="201"/>
      <c r="O45" s="201"/>
      <c r="P45" s="201"/>
      <c r="Q45" s="201"/>
      <c r="R45" s="201"/>
      <c r="S45" s="201"/>
      <c r="T45" s="201"/>
      <c r="U45" s="136">
        <f>+T45+'Budget Period 4'!U45</f>
        <v>0</v>
      </c>
    </row>
    <row r="46" spans="1:21" ht="26.1" customHeight="1" x14ac:dyDescent="0.25">
      <c r="A46" s="160" t="s">
        <v>312</v>
      </c>
      <c r="B46" s="161"/>
      <c r="C46" s="203"/>
      <c r="D46" s="203"/>
      <c r="E46" s="203"/>
      <c r="F46" s="203"/>
      <c r="G46" s="203"/>
      <c r="H46" s="203"/>
      <c r="I46" s="203"/>
      <c r="J46" s="203"/>
      <c r="K46" s="203"/>
      <c r="L46" s="203"/>
      <c r="M46" s="203"/>
      <c r="N46" s="203"/>
      <c r="O46" s="203"/>
      <c r="P46" s="11">
        <f>+P44+P36</f>
        <v>0</v>
      </c>
      <c r="Q46" s="11">
        <f t="shared" ref="Q46:T46" si="7">+Q44+Q36</f>
        <v>0</v>
      </c>
      <c r="R46" s="11">
        <f t="shared" si="7"/>
        <v>0</v>
      </c>
      <c r="S46" s="11">
        <f t="shared" si="7"/>
        <v>0</v>
      </c>
      <c r="T46" s="140">
        <f t="shared" si="7"/>
        <v>0</v>
      </c>
      <c r="U46" s="140">
        <f>+T46+'Budget Period 4'!U46</f>
        <v>0</v>
      </c>
    </row>
    <row r="47" spans="1:21" ht="13.8" x14ac:dyDescent="0.25">
      <c r="A47" s="158" t="s">
        <v>318</v>
      </c>
      <c r="B47" s="159"/>
      <c r="C47" s="24"/>
      <c r="D47" s="211"/>
      <c r="E47" s="211"/>
      <c r="F47" s="211"/>
      <c r="G47" s="211"/>
      <c r="H47" s="171"/>
      <c r="I47" s="171"/>
      <c r="J47" s="171"/>
      <c r="K47" s="171"/>
      <c r="L47" s="22"/>
      <c r="M47" s="16"/>
      <c r="N47" s="12" t="str">
        <f t="shared" ref="N47" si="8">IF(H47="","",$O$7)</f>
        <v/>
      </c>
      <c r="O47" s="13" t="str">
        <f t="shared" si="1"/>
        <v/>
      </c>
      <c r="P47" s="14">
        <f>P36*O10</f>
        <v>0</v>
      </c>
      <c r="Q47" s="14">
        <f>Q36*O10</f>
        <v>0</v>
      </c>
      <c r="R47" s="14">
        <f>R36*O10</f>
        <v>0</v>
      </c>
      <c r="S47" s="14">
        <f>S36*O10</f>
        <v>0</v>
      </c>
      <c r="T47" s="141">
        <f>+S47+R47+Q47+P47</f>
        <v>0</v>
      </c>
      <c r="U47" s="141">
        <f>+T47+'Budget Period 4'!U47</f>
        <v>0</v>
      </c>
    </row>
    <row r="48" spans="1:21" ht="13.8" x14ac:dyDescent="0.25">
      <c r="A48" s="160" t="s">
        <v>313</v>
      </c>
      <c r="B48" s="161"/>
      <c r="C48" s="203"/>
      <c r="D48" s="203"/>
      <c r="E48" s="203"/>
      <c r="F48" s="203"/>
      <c r="G48" s="203"/>
      <c r="H48" s="203"/>
      <c r="I48" s="203"/>
      <c r="J48" s="203"/>
      <c r="K48" s="203"/>
      <c r="L48" s="203"/>
      <c r="M48" s="203"/>
      <c r="N48" s="203"/>
      <c r="O48" s="203"/>
      <c r="P48" s="11">
        <f>+P47+P46</f>
        <v>0</v>
      </c>
      <c r="Q48" s="11">
        <f t="shared" ref="Q48:S48" si="9">+Q47+Q46</f>
        <v>0</v>
      </c>
      <c r="R48" s="11">
        <f t="shared" si="9"/>
        <v>0</v>
      </c>
      <c r="S48" s="11">
        <f t="shared" si="9"/>
        <v>0</v>
      </c>
      <c r="T48" s="142">
        <f t="shared" ref="T48" si="10">+T47+T46</f>
        <v>0</v>
      </c>
      <c r="U48" s="142">
        <f>+T48+'Budget Period 4'!U48</f>
        <v>0</v>
      </c>
    </row>
    <row r="49" spans="1:21" x14ac:dyDescent="0.25">
      <c r="A49" s="150"/>
      <c r="B49" s="151"/>
      <c r="C49" s="97"/>
      <c r="D49" s="151"/>
      <c r="E49" s="151"/>
      <c r="F49" s="97"/>
      <c r="G49" s="97"/>
      <c r="H49" s="97"/>
      <c r="I49" s="97"/>
      <c r="J49" s="151"/>
      <c r="K49" s="151"/>
      <c r="L49" s="67"/>
      <c r="M49" s="97"/>
      <c r="N49" s="97"/>
      <c r="O49" s="97"/>
      <c r="P49" s="4"/>
      <c r="Q49" s="68"/>
      <c r="R49" s="68"/>
      <c r="S49" s="68"/>
      <c r="U49" s="34"/>
    </row>
    <row r="50" spans="1:21" x14ac:dyDescent="0.25">
      <c r="A50" s="96"/>
      <c r="B50" s="97"/>
      <c r="C50" s="97"/>
      <c r="D50" s="97"/>
      <c r="E50" s="97"/>
      <c r="F50" s="97"/>
      <c r="G50" s="97"/>
      <c r="H50" s="97"/>
      <c r="I50" s="97"/>
      <c r="J50" s="97"/>
      <c r="K50" s="97"/>
      <c r="L50" s="67"/>
      <c r="M50" s="97"/>
      <c r="N50" s="97"/>
      <c r="O50" s="97"/>
      <c r="P50" s="4"/>
      <c r="Q50" s="68"/>
      <c r="R50" s="68"/>
      <c r="S50" s="68"/>
      <c r="U50" s="34"/>
    </row>
    <row r="51" spans="1:21" x14ac:dyDescent="0.25">
      <c r="A51" s="70" t="s">
        <v>332</v>
      </c>
      <c r="B51" s="71"/>
      <c r="C51" s="71"/>
      <c r="D51" s="71"/>
      <c r="E51" s="71"/>
      <c r="F51" s="71"/>
      <c r="G51" s="71"/>
      <c r="H51" s="71"/>
      <c r="I51" s="71"/>
      <c r="J51" s="71"/>
      <c r="K51" s="71"/>
      <c r="L51" s="71"/>
      <c r="M51" s="71"/>
      <c r="N51" s="71"/>
      <c r="O51" s="71"/>
      <c r="P51" s="33"/>
      <c r="Q51" s="72"/>
      <c r="R51" s="72"/>
      <c r="S51" s="72"/>
      <c r="T51" s="71"/>
      <c r="U51" s="73"/>
    </row>
    <row r="52" spans="1:21" x14ac:dyDescent="0.25">
      <c r="P52" s="4"/>
      <c r="Q52" s="68"/>
      <c r="R52" s="68"/>
      <c r="S52" s="68"/>
    </row>
    <row r="53" spans="1:21" x14ac:dyDescent="0.25">
      <c r="P53" s="4"/>
      <c r="Q53" s="68"/>
      <c r="R53" s="68"/>
      <c r="S53" s="68"/>
    </row>
    <row r="54" spans="1:21" x14ac:dyDescent="0.25">
      <c r="P54" s="4"/>
      <c r="Q54" s="68"/>
      <c r="R54" s="68"/>
      <c r="S54" s="68"/>
    </row>
    <row r="55" spans="1:21" x14ac:dyDescent="0.25">
      <c r="P55" s="4"/>
      <c r="Q55" s="68"/>
      <c r="R55" s="68"/>
      <c r="S55" s="68"/>
    </row>
  </sheetData>
  <mergeCells count="78">
    <mergeCell ref="A49:B49"/>
    <mergeCell ref="D49:E49"/>
    <mergeCell ref="J49:K49"/>
    <mergeCell ref="H41:K41"/>
    <mergeCell ref="D43:G43"/>
    <mergeCell ref="H43:K43"/>
    <mergeCell ref="A44:B44"/>
    <mergeCell ref="A45:T45"/>
    <mergeCell ref="A46:B46"/>
    <mergeCell ref="C46:O46"/>
    <mergeCell ref="A47:B47"/>
    <mergeCell ref="D47:G47"/>
    <mergeCell ref="H47:K47"/>
    <mergeCell ref="A48:B48"/>
    <mergeCell ref="C48:O48"/>
    <mergeCell ref="D35:G35"/>
    <mergeCell ref="H35:K35"/>
    <mergeCell ref="A38:B43"/>
    <mergeCell ref="D38:G38"/>
    <mergeCell ref="H38:K38"/>
    <mergeCell ref="D39:G39"/>
    <mergeCell ref="H39:K39"/>
    <mergeCell ref="D40:G40"/>
    <mergeCell ref="H40:K40"/>
    <mergeCell ref="D41:G41"/>
    <mergeCell ref="D32:G32"/>
    <mergeCell ref="H32:K32"/>
    <mergeCell ref="D33:G33"/>
    <mergeCell ref="H33:K33"/>
    <mergeCell ref="D34:G34"/>
    <mergeCell ref="H34:K34"/>
    <mergeCell ref="D29:G29"/>
    <mergeCell ref="H29:K29"/>
    <mergeCell ref="D30:G30"/>
    <mergeCell ref="H30:K30"/>
    <mergeCell ref="D31:G31"/>
    <mergeCell ref="H31:K31"/>
    <mergeCell ref="A21:B22"/>
    <mergeCell ref="D21:O21"/>
    <mergeCell ref="D22:G22"/>
    <mergeCell ref="A23:B35"/>
    <mergeCell ref="D23:G23"/>
    <mergeCell ref="H23:K23"/>
    <mergeCell ref="D24:G24"/>
    <mergeCell ref="H24:K24"/>
    <mergeCell ref="D25:G25"/>
    <mergeCell ref="H25:K25"/>
    <mergeCell ref="D26:G26"/>
    <mergeCell ref="H26:K26"/>
    <mergeCell ref="D27:G27"/>
    <mergeCell ref="H27:K27"/>
    <mergeCell ref="D28:G28"/>
    <mergeCell ref="H28:K28"/>
    <mergeCell ref="A20:N20"/>
    <mergeCell ref="A17:B17"/>
    <mergeCell ref="C17:D17"/>
    <mergeCell ref="E17:F17"/>
    <mergeCell ref="G17:H17"/>
    <mergeCell ref="I17:J17"/>
    <mergeCell ref="A18:B18"/>
    <mergeCell ref="C18:D18"/>
    <mergeCell ref="E18:F18"/>
    <mergeCell ref="G18:H18"/>
    <mergeCell ref="I18:J18"/>
    <mergeCell ref="A15:U15"/>
    <mergeCell ref="D10:I10"/>
    <mergeCell ref="O10:P10"/>
    <mergeCell ref="D11:I11"/>
    <mergeCell ref="O11:P11"/>
    <mergeCell ref="D12:I12"/>
    <mergeCell ref="O12:P12"/>
    <mergeCell ref="D9:I9"/>
    <mergeCell ref="O9:P9"/>
    <mergeCell ref="A2:T2"/>
    <mergeCell ref="A3:T3"/>
    <mergeCell ref="D5:I5"/>
    <mergeCell ref="A6:B8"/>
    <mergeCell ref="D6:I8"/>
  </mergeCells>
  <conditionalFormatting sqref="E18:F18">
    <cfRule type="cellIs" dxfId="0" priority="1" operator="notEqual">
      <formula>0</formula>
    </cfRule>
  </conditionalFormatting>
  <pageMargins left="0.7" right="0.7" top="0.75" bottom="0.75" header="0.3" footer="0.3"/>
  <pageSetup scale="57" orientation="landscape"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'Ledger Account'!$B$2:$B$262</xm:f>
          </x14:formula1>
          <xm:sqref>M47 M23:M44</xm:sqref>
        </x14:dataValidation>
        <x14:dataValidation type="list" allowBlank="1" showInputMessage="1" showErrorMessage="1" xr:uid="{00000000-0002-0000-0500-000001000000}">
          <x14:formula1>
            <xm:f>'Spend Cat List'!$A$2:$A$279</xm:f>
          </x14:formula1>
          <xm:sqref>L47 H47 L38:L44 H23:H44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G332"/>
  <sheetViews>
    <sheetView zoomScaleNormal="100" workbookViewId="0">
      <pane ySplit="1" topLeftCell="A44" activePane="bottomLeft" state="frozen"/>
      <selection pane="bottomLeft" activeCell="E62" sqref="E62"/>
    </sheetView>
  </sheetViews>
  <sheetFormatPr defaultColWidth="8" defaultRowHeight="15.6" x14ac:dyDescent="0.3"/>
  <cols>
    <col min="1" max="1" width="27.109375" style="82" bestFit="1" customWidth="1"/>
    <col min="2" max="2" width="24.88671875" style="82" bestFit="1" customWidth="1"/>
    <col min="3" max="3" width="23.44140625" style="82" customWidth="1"/>
    <col min="4" max="4" width="13.88671875" style="82" bestFit="1" customWidth="1"/>
    <col min="5" max="5" width="43.88671875" style="102" customWidth="1"/>
    <col min="6" max="6" width="27.88671875" style="82" bestFit="1" customWidth="1"/>
    <col min="7" max="7" width="15.5546875" style="126" bestFit="1" customWidth="1"/>
    <col min="8" max="16384" width="8" style="82"/>
  </cols>
  <sheetData>
    <row r="1" spans="1:7" ht="31.2" x14ac:dyDescent="0.3">
      <c r="A1" s="127" t="s">
        <v>864</v>
      </c>
      <c r="B1" s="128" t="s">
        <v>865</v>
      </c>
      <c r="C1" s="128" t="s">
        <v>866</v>
      </c>
      <c r="D1" s="128" t="s">
        <v>867</v>
      </c>
      <c r="E1" s="147" t="s">
        <v>868</v>
      </c>
      <c r="F1" s="148" t="s">
        <v>6</v>
      </c>
      <c r="G1" s="125"/>
    </row>
    <row r="2" spans="1:7" ht="18" customHeight="1" x14ac:dyDescent="0.3">
      <c r="A2" s="100" t="s">
        <v>110</v>
      </c>
      <c r="B2" s="100" t="s">
        <v>885</v>
      </c>
      <c r="C2" s="100" t="s">
        <v>870</v>
      </c>
      <c r="D2" s="100" t="s">
        <v>886</v>
      </c>
      <c r="E2" s="100" t="s">
        <v>1297</v>
      </c>
      <c r="F2" s="100" t="s">
        <v>9</v>
      </c>
    </row>
    <row r="3" spans="1:7" x14ac:dyDescent="0.3">
      <c r="A3" s="100" t="s">
        <v>20</v>
      </c>
      <c r="B3" s="100" t="s">
        <v>956</v>
      </c>
      <c r="C3" s="100" t="s">
        <v>870</v>
      </c>
      <c r="D3" s="100" t="s">
        <v>957</v>
      </c>
      <c r="E3" s="100" t="s">
        <v>1296</v>
      </c>
      <c r="F3" s="100" t="s">
        <v>12</v>
      </c>
    </row>
    <row r="4" spans="1:7" ht="31.2" x14ac:dyDescent="0.3">
      <c r="A4" s="100" t="s">
        <v>21</v>
      </c>
      <c r="B4" s="100" t="s">
        <v>959</v>
      </c>
      <c r="C4" s="100" t="s">
        <v>870</v>
      </c>
      <c r="D4" s="100" t="s">
        <v>960</v>
      </c>
      <c r="E4" s="100" t="s">
        <v>1305</v>
      </c>
      <c r="F4" s="100" t="s">
        <v>15</v>
      </c>
    </row>
    <row r="5" spans="1:7" ht="31.2" x14ac:dyDescent="0.3">
      <c r="A5" s="100" t="s">
        <v>22</v>
      </c>
      <c r="B5" s="100" t="s">
        <v>962</v>
      </c>
      <c r="C5" s="100" t="s">
        <v>870</v>
      </c>
      <c r="D5" s="100" t="s">
        <v>963</v>
      </c>
      <c r="E5" s="100" t="s">
        <v>1318</v>
      </c>
      <c r="F5" s="100" t="s">
        <v>23</v>
      </c>
    </row>
    <row r="6" spans="1:7" x14ac:dyDescent="0.3">
      <c r="A6" s="100" t="s">
        <v>24</v>
      </c>
      <c r="B6" s="100" t="s">
        <v>964</v>
      </c>
      <c r="C6" s="100" t="s">
        <v>870</v>
      </c>
      <c r="D6" s="100" t="s">
        <v>965</v>
      </c>
      <c r="E6" s="100" t="s">
        <v>1324</v>
      </c>
      <c r="F6" s="100" t="s">
        <v>25</v>
      </c>
    </row>
    <row r="7" spans="1:7" x14ac:dyDescent="0.3">
      <c r="A7" s="100" t="s">
        <v>26</v>
      </c>
      <c r="B7" s="100" t="s">
        <v>869</v>
      </c>
      <c r="C7" s="100" t="s">
        <v>870</v>
      </c>
      <c r="D7" s="100" t="s">
        <v>971</v>
      </c>
      <c r="E7" s="100" t="s">
        <v>1333</v>
      </c>
      <c r="F7" s="100" t="s">
        <v>8</v>
      </c>
    </row>
    <row r="8" spans="1:7" x14ac:dyDescent="0.3">
      <c r="A8" s="100" t="s">
        <v>27</v>
      </c>
      <c r="B8" s="100" t="s">
        <v>978</v>
      </c>
      <c r="C8" s="100" t="s">
        <v>870</v>
      </c>
      <c r="D8" s="100" t="s">
        <v>979</v>
      </c>
      <c r="E8" s="100" t="s">
        <v>1339</v>
      </c>
      <c r="F8" s="100" t="s">
        <v>305</v>
      </c>
    </row>
    <row r="9" spans="1:7" ht="31.2" x14ac:dyDescent="0.3">
      <c r="A9" s="100" t="s">
        <v>30</v>
      </c>
      <c r="B9" s="100" t="s">
        <v>1007</v>
      </c>
      <c r="C9" s="100" t="s">
        <v>870</v>
      </c>
      <c r="D9" s="100" t="s">
        <v>1008</v>
      </c>
      <c r="E9" s="100" t="s">
        <v>1342</v>
      </c>
      <c r="F9" s="100" t="s">
        <v>31</v>
      </c>
    </row>
    <row r="10" spans="1:7" x14ac:dyDescent="0.3">
      <c r="A10" s="100" t="s">
        <v>32</v>
      </c>
      <c r="B10" s="100" t="s">
        <v>869</v>
      </c>
      <c r="C10" s="100" t="s">
        <v>870</v>
      </c>
      <c r="D10" s="100" t="s">
        <v>1017</v>
      </c>
      <c r="E10" s="100" t="s">
        <v>1335</v>
      </c>
      <c r="F10" s="100" t="s">
        <v>8</v>
      </c>
    </row>
    <row r="11" spans="1:7" x14ac:dyDescent="0.3">
      <c r="A11" s="100" t="s">
        <v>34</v>
      </c>
      <c r="B11" s="100" t="s">
        <v>869</v>
      </c>
      <c r="C11" s="100" t="s">
        <v>870</v>
      </c>
      <c r="D11" s="100" t="s">
        <v>1032</v>
      </c>
      <c r="E11" s="100" t="s">
        <v>1338</v>
      </c>
      <c r="F11" s="100" t="s">
        <v>28</v>
      </c>
    </row>
    <row r="12" spans="1:7" x14ac:dyDescent="0.3">
      <c r="A12" s="100" t="s">
        <v>35</v>
      </c>
      <c r="B12" s="100" t="s">
        <v>936</v>
      </c>
      <c r="C12" s="100" t="s">
        <v>870</v>
      </c>
      <c r="D12" s="100" t="s">
        <v>1049</v>
      </c>
      <c r="E12" s="100" t="s">
        <v>1321</v>
      </c>
      <c r="F12" s="100" t="s">
        <v>19</v>
      </c>
    </row>
    <row r="13" spans="1:7" ht="31.2" x14ac:dyDescent="0.3">
      <c r="A13" s="100" t="s">
        <v>36</v>
      </c>
      <c r="B13" s="100" t="s">
        <v>927</v>
      </c>
      <c r="C13" s="100" t="s">
        <v>870</v>
      </c>
      <c r="D13" s="100" t="s">
        <v>1050</v>
      </c>
      <c r="E13" s="100" t="s">
        <v>1313</v>
      </c>
      <c r="F13" s="100" t="s">
        <v>17</v>
      </c>
    </row>
    <row r="14" spans="1:7" x14ac:dyDescent="0.3">
      <c r="A14" s="100" t="s">
        <v>42</v>
      </c>
      <c r="B14" s="100" t="s">
        <v>869</v>
      </c>
      <c r="C14" s="100" t="s">
        <v>870</v>
      </c>
      <c r="D14" s="100" t="s">
        <v>1059</v>
      </c>
      <c r="E14" s="100" t="s">
        <v>1337</v>
      </c>
      <c r="F14" s="100" t="s">
        <v>8</v>
      </c>
    </row>
    <row r="15" spans="1:7" x14ac:dyDescent="0.3">
      <c r="A15" s="100" t="s">
        <v>43</v>
      </c>
      <c r="B15" s="100" t="s">
        <v>1013</v>
      </c>
      <c r="C15" s="100" t="s">
        <v>870</v>
      </c>
      <c r="D15" s="100" t="s">
        <v>1073</v>
      </c>
      <c r="E15" s="100" t="s">
        <v>1304</v>
      </c>
      <c r="F15" s="100" t="s">
        <v>9</v>
      </c>
    </row>
    <row r="16" spans="1:7" x14ac:dyDescent="0.3">
      <c r="A16" s="100" t="s">
        <v>44</v>
      </c>
      <c r="B16" s="100" t="s">
        <v>1013</v>
      </c>
      <c r="C16" s="100" t="s">
        <v>870</v>
      </c>
      <c r="D16" s="100" t="s">
        <v>1074</v>
      </c>
      <c r="E16" s="100" t="s">
        <v>1307</v>
      </c>
      <c r="F16" s="100" t="s">
        <v>9</v>
      </c>
    </row>
    <row r="17" spans="1:6" ht="31.2" x14ac:dyDescent="0.3">
      <c r="A17" s="100" t="s">
        <v>45</v>
      </c>
      <c r="B17" s="100" t="s">
        <v>1079</v>
      </c>
      <c r="C17" s="100" t="s">
        <v>870</v>
      </c>
      <c r="D17" s="100" t="s">
        <v>1082</v>
      </c>
      <c r="E17" s="100" t="s">
        <v>1348</v>
      </c>
      <c r="F17" s="100" t="s">
        <v>38</v>
      </c>
    </row>
    <row r="18" spans="1:6" ht="31.2" x14ac:dyDescent="0.3">
      <c r="A18" s="100" t="s">
        <v>46</v>
      </c>
      <c r="B18" s="100" t="s">
        <v>1079</v>
      </c>
      <c r="C18" s="100" t="s">
        <v>870</v>
      </c>
      <c r="D18" s="100" t="s">
        <v>1083</v>
      </c>
      <c r="E18" s="100" t="s">
        <v>1347</v>
      </c>
      <c r="F18" s="100" t="s">
        <v>38</v>
      </c>
    </row>
    <row r="19" spans="1:6" ht="31.2" x14ac:dyDescent="0.3">
      <c r="A19" s="100" t="s">
        <v>47</v>
      </c>
      <c r="B19" s="100" t="s">
        <v>1079</v>
      </c>
      <c r="C19" s="100" t="s">
        <v>870</v>
      </c>
      <c r="D19" s="100" t="s">
        <v>1084</v>
      </c>
      <c r="E19" s="100" t="s">
        <v>1345</v>
      </c>
      <c r="F19" s="100" t="s">
        <v>38</v>
      </c>
    </row>
    <row r="20" spans="1:6" ht="31.2" x14ac:dyDescent="0.3">
      <c r="A20" s="100" t="s">
        <v>50</v>
      </c>
      <c r="B20" s="100" t="s">
        <v>1079</v>
      </c>
      <c r="C20" s="100" t="s">
        <v>870</v>
      </c>
      <c r="D20" s="100" t="s">
        <v>1087</v>
      </c>
      <c r="E20" s="100" t="s">
        <v>1352</v>
      </c>
      <c r="F20" s="100" t="s">
        <v>38</v>
      </c>
    </row>
    <row r="21" spans="1:6" ht="31.2" x14ac:dyDescent="0.3">
      <c r="A21" s="100" t="s">
        <v>51</v>
      </c>
      <c r="B21" s="100" t="s">
        <v>1079</v>
      </c>
      <c r="C21" s="100" t="s">
        <v>870</v>
      </c>
      <c r="D21" s="100" t="s">
        <v>1088</v>
      </c>
      <c r="E21" s="100" t="s">
        <v>1351</v>
      </c>
      <c r="F21" s="100" t="s">
        <v>38</v>
      </c>
    </row>
    <row r="22" spans="1:6" ht="31.2" x14ac:dyDescent="0.3">
      <c r="A22" s="100" t="s">
        <v>52</v>
      </c>
      <c r="B22" s="100" t="s">
        <v>1079</v>
      </c>
      <c r="C22" s="100" t="s">
        <v>870</v>
      </c>
      <c r="D22" s="100" t="s">
        <v>1090</v>
      </c>
      <c r="E22" s="100" t="s">
        <v>1350</v>
      </c>
      <c r="F22" s="100" t="s">
        <v>38</v>
      </c>
    </row>
    <row r="23" spans="1:6" x14ac:dyDescent="0.3">
      <c r="A23" s="100" t="s">
        <v>54</v>
      </c>
      <c r="B23" s="100" t="s">
        <v>869</v>
      </c>
      <c r="C23" s="100" t="s">
        <v>870</v>
      </c>
      <c r="D23" s="100" t="s">
        <v>1094</v>
      </c>
      <c r="E23" s="100" t="s">
        <v>1358</v>
      </c>
      <c r="F23" s="100" t="s">
        <v>8</v>
      </c>
    </row>
    <row r="24" spans="1:6" x14ac:dyDescent="0.3">
      <c r="A24" s="100" t="s">
        <v>56</v>
      </c>
      <c r="B24" s="100" t="s">
        <v>936</v>
      </c>
      <c r="C24" s="100" t="s">
        <v>870</v>
      </c>
      <c r="D24" s="100" t="s">
        <v>1099</v>
      </c>
      <c r="E24" s="100" t="s">
        <v>1331</v>
      </c>
      <c r="F24" s="100" t="s">
        <v>19</v>
      </c>
    </row>
    <row r="25" spans="1:6" ht="31.2" x14ac:dyDescent="0.3">
      <c r="A25" s="100" t="s">
        <v>57</v>
      </c>
      <c r="B25" s="100" t="s">
        <v>201</v>
      </c>
      <c r="C25" s="100" t="s">
        <v>870</v>
      </c>
      <c r="D25" s="100" t="s">
        <v>1106</v>
      </c>
      <c r="E25" s="100" t="s">
        <v>1363</v>
      </c>
      <c r="F25" s="100" t="s">
        <v>13</v>
      </c>
    </row>
    <row r="26" spans="1:6" x14ac:dyDescent="0.3">
      <c r="A26" s="100" t="s">
        <v>58</v>
      </c>
      <c r="B26" s="100" t="s">
        <v>1013</v>
      </c>
      <c r="C26" s="100" t="s">
        <v>870</v>
      </c>
      <c r="D26" s="100" t="s">
        <v>1118</v>
      </c>
      <c r="E26" s="100" t="s">
        <v>1309</v>
      </c>
      <c r="F26" s="100" t="s">
        <v>9</v>
      </c>
    </row>
    <row r="27" spans="1:6" ht="31.2" x14ac:dyDescent="0.3">
      <c r="A27" s="100" t="s">
        <v>59</v>
      </c>
      <c r="B27" s="100" t="s">
        <v>1013</v>
      </c>
      <c r="C27" s="100" t="s">
        <v>870</v>
      </c>
      <c r="D27" s="100" t="s">
        <v>1120</v>
      </c>
      <c r="E27" s="100" t="s">
        <v>1301</v>
      </c>
      <c r="F27" s="100" t="s">
        <v>9</v>
      </c>
    </row>
    <row r="28" spans="1:6" x14ac:dyDescent="0.3">
      <c r="A28" s="100" t="s">
        <v>209</v>
      </c>
      <c r="B28" s="100" t="s">
        <v>936</v>
      </c>
      <c r="C28" s="100" t="s">
        <v>870</v>
      </c>
      <c r="D28" s="100" t="s">
        <v>1121</v>
      </c>
      <c r="E28" s="100" t="s">
        <v>1320</v>
      </c>
      <c r="F28" s="100" t="s">
        <v>19</v>
      </c>
    </row>
    <row r="29" spans="1:6" x14ac:dyDescent="0.3">
      <c r="A29" s="100" t="s">
        <v>10</v>
      </c>
      <c r="B29" s="100" t="s">
        <v>10</v>
      </c>
      <c r="C29" s="100" t="s">
        <v>870</v>
      </c>
      <c r="D29" s="100" t="s">
        <v>1127</v>
      </c>
      <c r="E29" s="100" t="s">
        <v>1302</v>
      </c>
      <c r="F29" s="100" t="s">
        <v>11</v>
      </c>
    </row>
    <row r="30" spans="1:6" x14ac:dyDescent="0.3">
      <c r="A30" s="100" t="s">
        <v>39</v>
      </c>
      <c r="B30" s="100" t="s">
        <v>931</v>
      </c>
      <c r="C30" s="100" t="s">
        <v>870</v>
      </c>
      <c r="D30" s="100" t="s">
        <v>1131</v>
      </c>
      <c r="E30" s="100" t="s">
        <v>1332</v>
      </c>
      <c r="F30" s="100" t="s">
        <v>13</v>
      </c>
    </row>
    <row r="31" spans="1:6" x14ac:dyDescent="0.3">
      <c r="A31" s="100" t="s">
        <v>60</v>
      </c>
      <c r="B31" s="100" t="s">
        <v>956</v>
      </c>
      <c r="C31" s="100" t="s">
        <v>870</v>
      </c>
      <c r="D31" s="100" t="s">
        <v>1138</v>
      </c>
      <c r="E31" s="100" t="s">
        <v>1362</v>
      </c>
      <c r="F31" s="100" t="s">
        <v>12</v>
      </c>
    </row>
    <row r="32" spans="1:6" ht="31.2" x14ac:dyDescent="0.3">
      <c r="A32" s="100" t="s">
        <v>61</v>
      </c>
      <c r="B32" s="100" t="s">
        <v>956</v>
      </c>
      <c r="C32" s="100" t="s">
        <v>870</v>
      </c>
      <c r="D32" s="100" t="s">
        <v>1139</v>
      </c>
      <c r="E32" s="100" t="s">
        <v>1361</v>
      </c>
      <c r="F32" s="100" t="s">
        <v>41</v>
      </c>
    </row>
    <row r="33" spans="1:6" ht="31.2" x14ac:dyDescent="0.3">
      <c r="A33" s="100" t="s">
        <v>62</v>
      </c>
      <c r="B33" s="100" t="s">
        <v>1109</v>
      </c>
      <c r="C33" s="100" t="s">
        <v>870</v>
      </c>
      <c r="D33" s="100" t="s">
        <v>1144</v>
      </c>
      <c r="E33" s="100" t="s">
        <v>1316</v>
      </c>
      <c r="F33" s="100" t="s">
        <v>19</v>
      </c>
    </row>
    <row r="34" spans="1:6" x14ac:dyDescent="0.3">
      <c r="A34" s="100" t="s">
        <v>63</v>
      </c>
      <c r="B34" s="100" t="s">
        <v>936</v>
      </c>
      <c r="C34" s="100" t="s">
        <v>870</v>
      </c>
      <c r="D34" s="100" t="s">
        <v>1151</v>
      </c>
      <c r="E34" s="100" t="s">
        <v>1312</v>
      </c>
      <c r="F34" s="100" t="s">
        <v>19</v>
      </c>
    </row>
    <row r="35" spans="1:6" ht="31.2" x14ac:dyDescent="0.3">
      <c r="A35" s="100" t="s">
        <v>64</v>
      </c>
      <c r="B35" s="100" t="s">
        <v>1013</v>
      </c>
      <c r="C35" s="100" t="s">
        <v>870</v>
      </c>
      <c r="D35" s="100" t="s">
        <v>1158</v>
      </c>
      <c r="E35" s="100" t="s">
        <v>1319</v>
      </c>
      <c r="F35" s="100" t="s">
        <v>9</v>
      </c>
    </row>
    <row r="36" spans="1:6" x14ac:dyDescent="0.3">
      <c r="A36" s="100" t="s">
        <v>67</v>
      </c>
      <c r="B36" s="100" t="s">
        <v>1013</v>
      </c>
      <c r="C36" s="100" t="s">
        <v>870</v>
      </c>
      <c r="D36" s="100" t="s">
        <v>1163</v>
      </c>
      <c r="E36" s="100" t="s">
        <v>1315</v>
      </c>
      <c r="F36" s="100" t="s">
        <v>9</v>
      </c>
    </row>
    <row r="37" spans="1:6" x14ac:dyDescent="0.3">
      <c r="A37" s="100" t="s">
        <v>68</v>
      </c>
      <c r="B37" s="100" t="s">
        <v>936</v>
      </c>
      <c r="C37" s="100" t="s">
        <v>870</v>
      </c>
      <c r="D37" s="100" t="s">
        <v>1164</v>
      </c>
      <c r="E37" s="100" t="s">
        <v>1323</v>
      </c>
      <c r="F37" s="100" t="s">
        <v>19</v>
      </c>
    </row>
    <row r="38" spans="1:6" ht="31.2" x14ac:dyDescent="0.3">
      <c r="A38" s="100" t="s">
        <v>70</v>
      </c>
      <c r="B38" s="100" t="s">
        <v>929</v>
      </c>
      <c r="C38" s="100" t="s">
        <v>870</v>
      </c>
      <c r="D38" s="100" t="s">
        <v>1167</v>
      </c>
      <c r="E38" s="100" t="s">
        <v>1303</v>
      </c>
      <c r="F38" s="100" t="s">
        <v>9</v>
      </c>
    </row>
    <row r="39" spans="1:6" ht="31.2" x14ac:dyDescent="0.3">
      <c r="A39" s="100" t="s">
        <v>72</v>
      </c>
      <c r="B39" s="100" t="s">
        <v>66</v>
      </c>
      <c r="C39" s="100" t="s">
        <v>870</v>
      </c>
      <c r="D39" s="100" t="s">
        <v>1170</v>
      </c>
      <c r="E39" s="100" t="s">
        <v>1353</v>
      </c>
      <c r="F39" s="100" t="s">
        <v>37</v>
      </c>
    </row>
    <row r="40" spans="1:6" ht="31.2" x14ac:dyDescent="0.3">
      <c r="A40" s="100" t="s">
        <v>73</v>
      </c>
      <c r="B40" s="100" t="s">
        <v>66</v>
      </c>
      <c r="C40" s="100" t="s">
        <v>870</v>
      </c>
      <c r="D40" s="100" t="s">
        <v>1171</v>
      </c>
      <c r="E40" s="100" t="s">
        <v>1355</v>
      </c>
      <c r="F40" s="100" t="s">
        <v>37</v>
      </c>
    </row>
    <row r="41" spans="1:6" ht="31.2" x14ac:dyDescent="0.3">
      <c r="A41" s="100" t="s">
        <v>74</v>
      </c>
      <c r="B41" s="100" t="s">
        <v>66</v>
      </c>
      <c r="C41" s="100" t="s">
        <v>870</v>
      </c>
      <c r="D41" s="100" t="s">
        <v>1172</v>
      </c>
      <c r="E41" s="100" t="s">
        <v>1354</v>
      </c>
      <c r="F41" s="100" t="s">
        <v>37</v>
      </c>
    </row>
    <row r="42" spans="1:6" x14ac:dyDescent="0.3">
      <c r="A42" s="100" t="s">
        <v>75</v>
      </c>
      <c r="B42" s="100" t="s">
        <v>1013</v>
      </c>
      <c r="C42" s="100" t="s">
        <v>870</v>
      </c>
      <c r="D42" s="100" t="s">
        <v>1177</v>
      </c>
      <c r="E42" s="100" t="s">
        <v>1306</v>
      </c>
      <c r="F42" s="100" t="s">
        <v>9</v>
      </c>
    </row>
    <row r="43" spans="1:6" x14ac:dyDescent="0.3">
      <c r="A43" s="100" t="s">
        <v>76</v>
      </c>
      <c r="B43" s="100" t="s">
        <v>1013</v>
      </c>
      <c r="C43" s="100" t="s">
        <v>870</v>
      </c>
      <c r="D43" s="100" t="s">
        <v>1192</v>
      </c>
      <c r="E43" s="100" t="s">
        <v>1317</v>
      </c>
      <c r="F43" s="100" t="s">
        <v>9</v>
      </c>
    </row>
    <row r="44" spans="1:6" x14ac:dyDescent="0.3">
      <c r="A44" s="100" t="s">
        <v>77</v>
      </c>
      <c r="B44" s="100" t="s">
        <v>1013</v>
      </c>
      <c r="C44" s="100" t="s">
        <v>870</v>
      </c>
      <c r="D44" s="100" t="s">
        <v>1193</v>
      </c>
      <c r="E44" s="100" t="s">
        <v>1310</v>
      </c>
      <c r="F44" s="100" t="s">
        <v>9</v>
      </c>
    </row>
    <row r="45" spans="1:6" x14ac:dyDescent="0.3">
      <c r="A45" s="100" t="s">
        <v>78</v>
      </c>
      <c r="B45" s="100" t="s">
        <v>1013</v>
      </c>
      <c r="C45" s="100" t="s">
        <v>870</v>
      </c>
      <c r="D45" s="100" t="s">
        <v>1194</v>
      </c>
      <c r="E45" s="100" t="s">
        <v>1308</v>
      </c>
      <c r="F45" s="100" t="s">
        <v>9</v>
      </c>
    </row>
    <row r="46" spans="1:6" x14ac:dyDescent="0.3">
      <c r="A46" s="100" t="s">
        <v>79</v>
      </c>
      <c r="B46" s="100" t="s">
        <v>1013</v>
      </c>
      <c r="C46" s="100" t="s">
        <v>870</v>
      </c>
      <c r="D46" s="100" t="s">
        <v>1198</v>
      </c>
      <c r="E46" s="100" t="s">
        <v>1298</v>
      </c>
      <c r="F46" s="100" t="s">
        <v>9</v>
      </c>
    </row>
    <row r="47" spans="1:6" ht="31.2" x14ac:dyDescent="0.3">
      <c r="A47" s="100" t="s">
        <v>80</v>
      </c>
      <c r="B47" s="100" t="s">
        <v>964</v>
      </c>
      <c r="C47" s="100" t="s">
        <v>870</v>
      </c>
      <c r="D47" s="100" t="s">
        <v>1206</v>
      </c>
      <c r="E47" s="100" t="s">
        <v>1328</v>
      </c>
      <c r="F47" s="100" t="s">
        <v>25</v>
      </c>
    </row>
    <row r="48" spans="1:6" x14ac:dyDescent="0.3">
      <c r="A48" s="100" t="s">
        <v>81</v>
      </c>
      <c r="B48" s="100" t="s">
        <v>1013</v>
      </c>
      <c r="C48" s="100" t="s">
        <v>870</v>
      </c>
      <c r="D48" s="100" t="s">
        <v>1209</v>
      </c>
      <c r="E48" s="100" t="s">
        <v>1330</v>
      </c>
      <c r="F48" s="100" t="s">
        <v>9</v>
      </c>
    </row>
    <row r="49" spans="1:6" x14ac:dyDescent="0.3">
      <c r="A49" s="100" t="s">
        <v>82</v>
      </c>
      <c r="B49" s="100" t="s">
        <v>925</v>
      </c>
      <c r="C49" s="100" t="s">
        <v>870</v>
      </c>
      <c r="D49" s="100" t="s">
        <v>1210</v>
      </c>
      <c r="E49" s="100" t="s">
        <v>1327</v>
      </c>
      <c r="F49" s="100" t="s">
        <v>13</v>
      </c>
    </row>
    <row r="50" spans="1:6" ht="31.2" x14ac:dyDescent="0.3">
      <c r="A50" s="100" t="s">
        <v>84</v>
      </c>
      <c r="B50" s="100" t="s">
        <v>1013</v>
      </c>
      <c r="C50" s="100" t="s">
        <v>870</v>
      </c>
      <c r="D50" s="100" t="s">
        <v>1212</v>
      </c>
      <c r="E50" s="100" t="s">
        <v>1329</v>
      </c>
      <c r="F50" s="100" t="s">
        <v>9</v>
      </c>
    </row>
    <row r="51" spans="1:6" x14ac:dyDescent="0.3">
      <c r="A51" s="100" t="s">
        <v>85</v>
      </c>
      <c r="B51" s="100" t="s">
        <v>936</v>
      </c>
      <c r="C51" s="100" t="s">
        <v>870</v>
      </c>
      <c r="D51" s="100" t="s">
        <v>1222</v>
      </c>
      <c r="E51" s="100" t="s">
        <v>1322</v>
      </c>
      <c r="F51" s="100" t="s">
        <v>19</v>
      </c>
    </row>
    <row r="52" spans="1:6" x14ac:dyDescent="0.3">
      <c r="A52" s="100" t="s">
        <v>86</v>
      </c>
      <c r="B52" s="100" t="s">
        <v>869</v>
      </c>
      <c r="C52" s="100" t="s">
        <v>870</v>
      </c>
      <c r="D52" s="100" t="s">
        <v>1226</v>
      </c>
      <c r="E52" s="100" t="s">
        <v>1334</v>
      </c>
      <c r="F52" s="100" t="s">
        <v>8</v>
      </c>
    </row>
    <row r="53" spans="1:6" x14ac:dyDescent="0.3">
      <c r="A53" s="100" t="s">
        <v>261</v>
      </c>
      <c r="B53" s="100" t="s">
        <v>261</v>
      </c>
      <c r="C53" s="100" t="s">
        <v>870</v>
      </c>
      <c r="D53" s="100" t="s">
        <v>1228</v>
      </c>
      <c r="E53" s="100" t="s">
        <v>1341</v>
      </c>
      <c r="F53" s="100" t="s">
        <v>13</v>
      </c>
    </row>
    <row r="54" spans="1:6" x14ac:dyDescent="0.3">
      <c r="A54" s="100" t="s">
        <v>89</v>
      </c>
      <c r="B54" s="100" t="s">
        <v>88</v>
      </c>
      <c r="C54" s="100" t="s">
        <v>870</v>
      </c>
      <c r="D54" s="100" t="s">
        <v>1232</v>
      </c>
      <c r="E54" s="100" t="s">
        <v>1365</v>
      </c>
      <c r="F54" s="100" t="s">
        <v>13</v>
      </c>
    </row>
    <row r="55" spans="1:6" x14ac:dyDescent="0.3">
      <c r="A55" s="100" t="s">
        <v>90</v>
      </c>
      <c r="B55" s="100" t="s">
        <v>88</v>
      </c>
      <c r="C55" s="100" t="s">
        <v>870</v>
      </c>
      <c r="D55" s="100" t="s">
        <v>1233</v>
      </c>
      <c r="E55" s="100" t="s">
        <v>1364</v>
      </c>
      <c r="F55" s="100" t="s">
        <v>13</v>
      </c>
    </row>
    <row r="56" spans="1:6" x14ac:dyDescent="0.3">
      <c r="A56" s="100" t="s">
        <v>91</v>
      </c>
      <c r="B56" s="100" t="s">
        <v>869</v>
      </c>
      <c r="C56" s="100" t="s">
        <v>870</v>
      </c>
      <c r="D56" s="100" t="s">
        <v>1247</v>
      </c>
      <c r="E56" s="100" t="s">
        <v>1360</v>
      </c>
      <c r="F56" s="100" t="s">
        <v>8</v>
      </c>
    </row>
    <row r="57" spans="1:6" x14ac:dyDescent="0.3">
      <c r="A57" s="100" t="s">
        <v>92</v>
      </c>
      <c r="B57" s="100" t="s">
        <v>1013</v>
      </c>
      <c r="C57" s="100" t="s">
        <v>870</v>
      </c>
      <c r="D57" s="100" t="s">
        <v>1260</v>
      </c>
      <c r="E57" s="100" t="s">
        <v>1300</v>
      </c>
      <c r="F57" s="100" t="s">
        <v>9</v>
      </c>
    </row>
    <row r="58" spans="1:6" ht="31.2" x14ac:dyDescent="0.3">
      <c r="A58" s="100" t="s">
        <v>93</v>
      </c>
      <c r="B58" s="100" t="s">
        <v>1013</v>
      </c>
      <c r="C58" s="100" t="s">
        <v>870</v>
      </c>
      <c r="D58" s="100" t="s">
        <v>1261</v>
      </c>
      <c r="E58" s="100" t="s">
        <v>1356</v>
      </c>
      <c r="F58" s="100" t="s">
        <v>40</v>
      </c>
    </row>
    <row r="59" spans="1:6" x14ac:dyDescent="0.3">
      <c r="A59" s="100" t="s">
        <v>94</v>
      </c>
      <c r="B59" s="100" t="s">
        <v>1013</v>
      </c>
      <c r="C59" s="100" t="s">
        <v>870</v>
      </c>
      <c r="D59" s="100" t="s">
        <v>1264</v>
      </c>
      <c r="E59" s="100" t="s">
        <v>1299</v>
      </c>
      <c r="F59" s="100" t="s">
        <v>9</v>
      </c>
    </row>
    <row r="60" spans="1:6" x14ac:dyDescent="0.3">
      <c r="A60" s="100" t="s">
        <v>95</v>
      </c>
      <c r="B60" s="100" t="s">
        <v>1159</v>
      </c>
      <c r="C60" s="100" t="s">
        <v>870</v>
      </c>
      <c r="D60" s="100" t="s">
        <v>1266</v>
      </c>
      <c r="E60" s="100" t="s">
        <v>1359</v>
      </c>
      <c r="F60" s="100" t="s">
        <v>299</v>
      </c>
    </row>
    <row r="61" spans="1:6" x14ac:dyDescent="0.3">
      <c r="A61" s="100" t="s">
        <v>97</v>
      </c>
      <c r="B61" s="100" t="s">
        <v>903</v>
      </c>
      <c r="C61" s="100" t="s">
        <v>870</v>
      </c>
      <c r="D61" s="100" t="s">
        <v>1271</v>
      </c>
      <c r="E61" s="100" t="s">
        <v>1325</v>
      </c>
      <c r="F61" s="100" t="s">
        <v>15</v>
      </c>
    </row>
    <row r="62" spans="1:6" x14ac:dyDescent="0.3">
      <c r="A62" s="100" t="s">
        <v>98</v>
      </c>
      <c r="B62" s="100" t="s">
        <v>903</v>
      </c>
      <c r="C62" s="100" t="s">
        <v>870</v>
      </c>
      <c r="D62" s="100" t="s">
        <v>1272</v>
      </c>
      <c r="E62" s="100" t="s">
        <v>1326</v>
      </c>
      <c r="F62" s="100" t="s">
        <v>15</v>
      </c>
    </row>
    <row r="63" spans="1:6" x14ac:dyDescent="0.3">
      <c r="A63" s="100" t="s">
        <v>286</v>
      </c>
      <c r="B63" s="100" t="s">
        <v>931</v>
      </c>
      <c r="C63" s="100" t="s">
        <v>870</v>
      </c>
      <c r="D63" s="100" t="s">
        <v>1278</v>
      </c>
      <c r="E63" s="100" t="s">
        <v>1357</v>
      </c>
      <c r="F63" s="100" t="s">
        <v>13</v>
      </c>
    </row>
    <row r="64" spans="1:6" ht="31.2" x14ac:dyDescent="0.3">
      <c r="A64" s="100" t="s">
        <v>99</v>
      </c>
      <c r="B64" s="100" t="s">
        <v>1279</v>
      </c>
      <c r="C64" s="100" t="s">
        <v>870</v>
      </c>
      <c r="D64" s="100" t="s">
        <v>1280</v>
      </c>
      <c r="E64" s="100" t="s">
        <v>1340</v>
      </c>
      <c r="F64" s="100" t="s">
        <v>305</v>
      </c>
    </row>
    <row r="65" spans="1:6" x14ac:dyDescent="0.3">
      <c r="A65" s="100" t="s">
        <v>101</v>
      </c>
      <c r="B65" s="100" t="s">
        <v>869</v>
      </c>
      <c r="C65" s="100" t="s">
        <v>870</v>
      </c>
      <c r="D65" s="100" t="s">
        <v>1291</v>
      </c>
      <c r="E65" s="100" t="s">
        <v>1344</v>
      </c>
      <c r="F65" s="100" t="s">
        <v>8</v>
      </c>
    </row>
    <row r="66" spans="1:6" x14ac:dyDescent="0.3">
      <c r="A66" s="100" t="s">
        <v>102</v>
      </c>
      <c r="B66" s="100" t="s">
        <v>869</v>
      </c>
      <c r="C66" s="100" t="s">
        <v>870</v>
      </c>
      <c r="D66" s="100" t="s">
        <v>1293</v>
      </c>
      <c r="E66" s="100" t="s">
        <v>1336</v>
      </c>
      <c r="F66" s="100" t="s">
        <v>8</v>
      </c>
    </row>
    <row r="67" spans="1:6" ht="31.2" x14ac:dyDescent="0.3">
      <c r="A67" s="101" t="s">
        <v>104</v>
      </c>
      <c r="B67" s="101" t="s">
        <v>869</v>
      </c>
      <c r="C67" s="101" t="s">
        <v>870</v>
      </c>
      <c r="D67" s="101" t="s">
        <v>871</v>
      </c>
      <c r="E67" s="101" t="s">
        <v>1483</v>
      </c>
      <c r="F67" s="101" t="s">
        <v>8</v>
      </c>
    </row>
    <row r="68" spans="1:6" ht="31.2" x14ac:dyDescent="0.3">
      <c r="A68" s="101" t="s">
        <v>105</v>
      </c>
      <c r="B68" s="101" t="s">
        <v>869</v>
      </c>
      <c r="C68" s="101" t="s">
        <v>870</v>
      </c>
      <c r="D68" s="101" t="s">
        <v>872</v>
      </c>
      <c r="E68" s="101" t="s">
        <v>1485</v>
      </c>
      <c r="F68" s="101" t="s">
        <v>8</v>
      </c>
    </row>
    <row r="69" spans="1:6" ht="31.2" x14ac:dyDescent="0.3">
      <c r="A69" s="101" t="s">
        <v>106</v>
      </c>
      <c r="B69" s="101" t="s">
        <v>869</v>
      </c>
      <c r="C69" s="101" t="s">
        <v>870</v>
      </c>
      <c r="D69" s="101" t="s">
        <v>873</v>
      </c>
      <c r="E69" s="101" t="s">
        <v>1487</v>
      </c>
      <c r="F69" s="101" t="s">
        <v>8</v>
      </c>
    </row>
    <row r="70" spans="1:6" ht="31.2" x14ac:dyDescent="0.3">
      <c r="A70" s="101" t="s">
        <v>107</v>
      </c>
      <c r="B70" s="101" t="s">
        <v>869</v>
      </c>
      <c r="C70" s="101" t="s">
        <v>870</v>
      </c>
      <c r="D70" s="101" t="s">
        <v>874</v>
      </c>
      <c r="E70" s="101" t="s">
        <v>1481</v>
      </c>
      <c r="F70" s="101" t="s">
        <v>8</v>
      </c>
    </row>
    <row r="71" spans="1:6" x14ac:dyDescent="0.3">
      <c r="A71" s="101" t="s">
        <v>108</v>
      </c>
      <c r="B71" s="101" t="s">
        <v>869</v>
      </c>
      <c r="C71" s="101" t="s">
        <v>870</v>
      </c>
      <c r="D71" s="101" t="s">
        <v>875</v>
      </c>
      <c r="E71" s="101" t="s">
        <v>1423</v>
      </c>
      <c r="F71" s="101" t="s">
        <v>8</v>
      </c>
    </row>
    <row r="72" spans="1:6" x14ac:dyDescent="0.3">
      <c r="A72" s="101" t="s">
        <v>109</v>
      </c>
      <c r="B72" s="101" t="s">
        <v>869</v>
      </c>
      <c r="C72" s="101" t="s">
        <v>870</v>
      </c>
      <c r="D72" s="101" t="s">
        <v>876</v>
      </c>
      <c r="E72" s="101" t="s">
        <v>1581</v>
      </c>
      <c r="F72" s="101" t="s">
        <v>8</v>
      </c>
    </row>
    <row r="73" spans="1:6" ht="31.2" x14ac:dyDescent="0.3">
      <c r="A73" s="101" t="s">
        <v>877</v>
      </c>
      <c r="B73" s="101" t="s">
        <v>878</v>
      </c>
      <c r="C73" s="101" t="s">
        <v>878</v>
      </c>
      <c r="D73" s="101" t="s">
        <v>879</v>
      </c>
      <c r="E73" s="101" t="s">
        <v>1601</v>
      </c>
      <c r="F73" s="101"/>
    </row>
    <row r="74" spans="1:6" ht="31.2" x14ac:dyDescent="0.3">
      <c r="A74" s="101" t="s">
        <v>880</v>
      </c>
      <c r="B74" s="101" t="s">
        <v>880</v>
      </c>
      <c r="C74" s="101" t="s">
        <v>870</v>
      </c>
      <c r="D74" s="101" t="s">
        <v>881</v>
      </c>
      <c r="E74" s="101" t="s">
        <v>1575</v>
      </c>
      <c r="F74" s="101"/>
    </row>
    <row r="75" spans="1:6" ht="31.2" x14ac:dyDescent="0.3">
      <c r="A75" s="101" t="s">
        <v>882</v>
      </c>
      <c r="B75" s="101" t="s">
        <v>883</v>
      </c>
      <c r="C75" s="101" t="s">
        <v>870</v>
      </c>
      <c r="D75" s="101" t="s">
        <v>884</v>
      </c>
      <c r="E75" s="101" t="s">
        <v>1610</v>
      </c>
      <c r="F75" s="101"/>
    </row>
    <row r="76" spans="1:6" x14ac:dyDescent="0.3">
      <c r="A76" s="101" t="s">
        <v>111</v>
      </c>
      <c r="B76" s="101" t="s">
        <v>10</v>
      </c>
      <c r="C76" s="101" t="s">
        <v>870</v>
      </c>
      <c r="D76" s="101" t="s">
        <v>887</v>
      </c>
      <c r="E76" s="101" t="s">
        <v>1378</v>
      </c>
      <c r="F76" s="101" t="s">
        <v>11</v>
      </c>
    </row>
    <row r="77" spans="1:6" x14ac:dyDescent="0.3">
      <c r="A77" s="101" t="s">
        <v>112</v>
      </c>
      <c r="B77" s="101" t="s">
        <v>888</v>
      </c>
      <c r="C77" s="101" t="s">
        <v>870</v>
      </c>
      <c r="D77" s="101" t="s">
        <v>889</v>
      </c>
      <c r="E77" s="101" t="s">
        <v>1555</v>
      </c>
      <c r="F77" s="101" t="s">
        <v>12</v>
      </c>
    </row>
    <row r="78" spans="1:6" ht="31.2" x14ac:dyDescent="0.3">
      <c r="A78" s="101" t="s">
        <v>890</v>
      </c>
      <c r="B78" s="101" t="s">
        <v>869</v>
      </c>
      <c r="C78" s="101" t="s">
        <v>870</v>
      </c>
      <c r="D78" s="101" t="s">
        <v>891</v>
      </c>
      <c r="E78" s="101" t="s">
        <v>1626</v>
      </c>
      <c r="F78" s="101"/>
    </row>
    <row r="79" spans="1:6" x14ac:dyDescent="0.3">
      <c r="A79" s="101" t="s">
        <v>892</v>
      </c>
      <c r="B79" s="101" t="s">
        <v>892</v>
      </c>
      <c r="C79" s="101" t="s">
        <v>892</v>
      </c>
      <c r="D79" s="101" t="s">
        <v>893</v>
      </c>
      <c r="E79" s="101" t="s">
        <v>1548</v>
      </c>
      <c r="F79" s="101"/>
    </row>
    <row r="80" spans="1:6" ht="31.2" x14ac:dyDescent="0.3">
      <c r="A80" s="101" t="s">
        <v>113</v>
      </c>
      <c r="B80" s="101" t="s">
        <v>113</v>
      </c>
      <c r="C80" s="101" t="s">
        <v>870</v>
      </c>
      <c r="D80" s="101" t="s">
        <v>894</v>
      </c>
      <c r="E80" s="101" t="s">
        <v>1525</v>
      </c>
      <c r="F80" s="101" t="s">
        <v>13</v>
      </c>
    </row>
    <row r="81" spans="1:6" ht="31.2" x14ac:dyDescent="0.3">
      <c r="A81" s="101" t="s">
        <v>114</v>
      </c>
      <c r="B81" s="101" t="s">
        <v>114</v>
      </c>
      <c r="C81" s="101" t="s">
        <v>870</v>
      </c>
      <c r="D81" s="101" t="s">
        <v>895</v>
      </c>
      <c r="E81" s="101" t="s">
        <v>1526</v>
      </c>
      <c r="F81" s="101" t="s">
        <v>13</v>
      </c>
    </row>
    <row r="82" spans="1:6" x14ac:dyDescent="0.3">
      <c r="A82" s="101" t="s">
        <v>896</v>
      </c>
      <c r="B82" s="101" t="s">
        <v>896</v>
      </c>
      <c r="C82" s="101" t="s">
        <v>896</v>
      </c>
      <c r="D82" s="101" t="s">
        <v>897</v>
      </c>
      <c r="E82" s="101" t="s">
        <v>1553</v>
      </c>
      <c r="F82" s="101"/>
    </row>
    <row r="83" spans="1:6" x14ac:dyDescent="0.3">
      <c r="A83" s="101" t="s">
        <v>115</v>
      </c>
      <c r="B83" s="101" t="s">
        <v>869</v>
      </c>
      <c r="C83" s="101" t="s">
        <v>870</v>
      </c>
      <c r="D83" s="101" t="s">
        <v>898</v>
      </c>
      <c r="E83" s="101" t="s">
        <v>1593</v>
      </c>
      <c r="F83" s="101" t="s">
        <v>8</v>
      </c>
    </row>
    <row r="84" spans="1:6" x14ac:dyDescent="0.3">
      <c r="A84" s="101" t="s">
        <v>899</v>
      </c>
      <c r="B84" s="101" t="s">
        <v>899</v>
      </c>
      <c r="C84" s="101" t="s">
        <v>899</v>
      </c>
      <c r="D84" s="101" t="s">
        <v>900</v>
      </c>
      <c r="E84" s="101" t="s">
        <v>1560</v>
      </c>
      <c r="F84" s="101"/>
    </row>
    <row r="85" spans="1:6" x14ac:dyDescent="0.3">
      <c r="A85" s="101" t="s">
        <v>116</v>
      </c>
      <c r="B85" s="101" t="s">
        <v>901</v>
      </c>
      <c r="C85" s="101" t="s">
        <v>870</v>
      </c>
      <c r="D85" s="101" t="s">
        <v>902</v>
      </c>
      <c r="E85" s="101" t="s">
        <v>1376</v>
      </c>
      <c r="F85" s="101" t="s">
        <v>9</v>
      </c>
    </row>
    <row r="86" spans="1:6" x14ac:dyDescent="0.3">
      <c r="A86" s="101" t="s">
        <v>14</v>
      </c>
      <c r="B86" s="101" t="s">
        <v>903</v>
      </c>
      <c r="C86" s="101" t="s">
        <v>870</v>
      </c>
      <c r="D86" s="101" t="s">
        <v>904</v>
      </c>
      <c r="E86" s="101" t="s">
        <v>1314</v>
      </c>
      <c r="F86" s="101" t="s">
        <v>15</v>
      </c>
    </row>
    <row r="87" spans="1:6" x14ac:dyDescent="0.3">
      <c r="A87" s="101" t="s">
        <v>117</v>
      </c>
      <c r="B87" s="101" t="s">
        <v>117</v>
      </c>
      <c r="C87" s="101" t="s">
        <v>870</v>
      </c>
      <c r="D87" s="101" t="s">
        <v>905</v>
      </c>
      <c r="E87" s="101" t="s">
        <v>1527</v>
      </c>
      <c r="F87" s="101" t="s">
        <v>13</v>
      </c>
    </row>
    <row r="88" spans="1:6" x14ac:dyDescent="0.3">
      <c r="A88" s="101" t="s">
        <v>16</v>
      </c>
      <c r="B88" s="101" t="s">
        <v>16</v>
      </c>
      <c r="C88" s="101" t="s">
        <v>870</v>
      </c>
      <c r="D88" s="101" t="s">
        <v>906</v>
      </c>
      <c r="E88" s="101" t="s">
        <v>1343</v>
      </c>
      <c r="F88" s="101" t="s">
        <v>13</v>
      </c>
    </row>
    <row r="89" spans="1:6" x14ac:dyDescent="0.3">
      <c r="A89" s="101" t="s">
        <v>118</v>
      </c>
      <c r="B89" s="101" t="s">
        <v>869</v>
      </c>
      <c r="C89" s="101" t="s">
        <v>870</v>
      </c>
      <c r="D89" s="101" t="s">
        <v>907</v>
      </c>
      <c r="E89" s="101" t="s">
        <v>1504</v>
      </c>
      <c r="F89" s="101" t="s">
        <v>8</v>
      </c>
    </row>
    <row r="90" spans="1:6" ht="31.2" x14ac:dyDescent="0.3">
      <c r="A90" s="101" t="s">
        <v>908</v>
      </c>
      <c r="B90" s="101" t="s">
        <v>909</v>
      </c>
      <c r="C90" s="101" t="s">
        <v>870</v>
      </c>
      <c r="D90" s="101" t="s">
        <v>910</v>
      </c>
      <c r="E90" s="101" t="s">
        <v>1612</v>
      </c>
      <c r="F90" s="101"/>
    </row>
    <row r="91" spans="1:6" x14ac:dyDescent="0.3">
      <c r="A91" s="101" t="s">
        <v>119</v>
      </c>
      <c r="B91" s="101" t="s">
        <v>119</v>
      </c>
      <c r="C91" s="101" t="s">
        <v>870</v>
      </c>
      <c r="D91" s="101" t="s">
        <v>911</v>
      </c>
      <c r="E91" s="101" t="s">
        <v>1449</v>
      </c>
      <c r="F91" s="101" t="s">
        <v>13</v>
      </c>
    </row>
    <row r="92" spans="1:6" x14ac:dyDescent="0.3">
      <c r="A92" s="101" t="s">
        <v>912</v>
      </c>
      <c r="B92" s="101" t="s">
        <v>912</v>
      </c>
      <c r="C92" s="101" t="s">
        <v>912</v>
      </c>
      <c r="D92" s="101" t="s">
        <v>913</v>
      </c>
      <c r="E92" s="101" t="s">
        <v>1572</v>
      </c>
      <c r="F92" s="101"/>
    </row>
    <row r="93" spans="1:6" ht="31.2" x14ac:dyDescent="0.3">
      <c r="A93" s="101" t="s">
        <v>914</v>
      </c>
      <c r="B93" s="101" t="s">
        <v>914</v>
      </c>
      <c r="C93" s="101" t="s">
        <v>914</v>
      </c>
      <c r="D93" s="101" t="s">
        <v>915</v>
      </c>
      <c r="E93" s="101" t="s">
        <v>1571</v>
      </c>
      <c r="F93" s="101"/>
    </row>
    <row r="94" spans="1:6" x14ac:dyDescent="0.3">
      <c r="A94" s="101" t="s">
        <v>120</v>
      </c>
      <c r="B94" s="101" t="s">
        <v>120</v>
      </c>
      <c r="C94" s="101" t="s">
        <v>870</v>
      </c>
      <c r="D94" s="101" t="s">
        <v>916</v>
      </c>
      <c r="E94" s="101" t="s">
        <v>1373</v>
      </c>
      <c r="F94" s="101" t="s">
        <v>17</v>
      </c>
    </row>
    <row r="95" spans="1:6" x14ac:dyDescent="0.3">
      <c r="A95" s="101" t="s">
        <v>121</v>
      </c>
      <c r="B95" s="101" t="s">
        <v>121</v>
      </c>
      <c r="C95" s="101" t="s">
        <v>870</v>
      </c>
      <c r="D95" s="101" t="s">
        <v>917</v>
      </c>
      <c r="E95" s="101" t="s">
        <v>1370</v>
      </c>
      <c r="F95" s="101" t="s">
        <v>12</v>
      </c>
    </row>
    <row r="96" spans="1:6" x14ac:dyDescent="0.3">
      <c r="A96" s="101" t="s">
        <v>122</v>
      </c>
      <c r="B96" s="101" t="s">
        <v>122</v>
      </c>
      <c r="C96" s="101" t="s">
        <v>870</v>
      </c>
      <c r="D96" s="101" t="s">
        <v>918</v>
      </c>
      <c r="E96" s="101" t="s">
        <v>1366</v>
      </c>
      <c r="F96" s="101" t="s">
        <v>12</v>
      </c>
    </row>
    <row r="97" spans="1:6" x14ac:dyDescent="0.3">
      <c r="A97" s="101" t="s">
        <v>123</v>
      </c>
      <c r="B97" s="101" t="s">
        <v>869</v>
      </c>
      <c r="C97" s="101" t="s">
        <v>870</v>
      </c>
      <c r="D97" s="101" t="s">
        <v>919</v>
      </c>
      <c r="E97" s="101" t="s">
        <v>1431</v>
      </c>
      <c r="F97" s="101" t="s">
        <v>8</v>
      </c>
    </row>
    <row r="98" spans="1:6" ht="31.2" x14ac:dyDescent="0.3">
      <c r="A98" s="101" t="s">
        <v>920</v>
      </c>
      <c r="B98" s="101" t="s">
        <v>920</v>
      </c>
      <c r="C98" s="101" t="s">
        <v>920</v>
      </c>
      <c r="D98" s="101" t="s">
        <v>921</v>
      </c>
      <c r="E98" s="101" t="s">
        <v>1564</v>
      </c>
      <c r="F98" s="101"/>
    </row>
    <row r="99" spans="1:6" ht="31.2" x14ac:dyDescent="0.3">
      <c r="A99" s="101" t="s">
        <v>922</v>
      </c>
      <c r="B99" s="101" t="s">
        <v>923</v>
      </c>
      <c r="C99" s="101" t="s">
        <v>923</v>
      </c>
      <c r="D99" s="101" t="s">
        <v>924</v>
      </c>
      <c r="E99" s="101" t="s">
        <v>1547</v>
      </c>
      <c r="F99" s="101"/>
    </row>
    <row r="100" spans="1:6" x14ac:dyDescent="0.3">
      <c r="A100" s="101" t="s">
        <v>124</v>
      </c>
      <c r="B100" s="101" t="s">
        <v>925</v>
      </c>
      <c r="C100" s="101" t="s">
        <v>870</v>
      </c>
      <c r="D100" s="101" t="s">
        <v>926</v>
      </c>
      <c r="E100" s="101" t="s">
        <v>1513</v>
      </c>
      <c r="F100" s="101" t="s">
        <v>13</v>
      </c>
    </row>
    <row r="101" spans="1:6" ht="31.2" x14ac:dyDescent="0.3">
      <c r="A101" s="101" t="s">
        <v>125</v>
      </c>
      <c r="B101" s="101" t="s">
        <v>927</v>
      </c>
      <c r="C101" s="101" t="s">
        <v>870</v>
      </c>
      <c r="D101" s="101" t="s">
        <v>928</v>
      </c>
      <c r="E101" s="101" t="s">
        <v>1389</v>
      </c>
      <c r="F101" s="101" t="s">
        <v>17</v>
      </c>
    </row>
    <row r="102" spans="1:6" ht="31.2" x14ac:dyDescent="0.3">
      <c r="A102" s="101" t="s">
        <v>304</v>
      </c>
      <c r="B102" s="101" t="s">
        <v>929</v>
      </c>
      <c r="C102" s="101" t="s">
        <v>870</v>
      </c>
      <c r="D102" s="101" t="s">
        <v>930</v>
      </c>
      <c r="E102" s="101" t="s">
        <v>1619</v>
      </c>
      <c r="F102" s="101" t="s">
        <v>9</v>
      </c>
    </row>
    <row r="103" spans="1:6" ht="31.2" x14ac:dyDescent="0.3">
      <c r="A103" s="101" t="s">
        <v>126</v>
      </c>
      <c r="B103" s="101" t="s">
        <v>931</v>
      </c>
      <c r="C103" s="101" t="s">
        <v>870</v>
      </c>
      <c r="D103" s="101" t="s">
        <v>932</v>
      </c>
      <c r="E103" s="101" t="s">
        <v>1585</v>
      </c>
      <c r="F103" s="101" t="s">
        <v>13</v>
      </c>
    </row>
    <row r="104" spans="1:6" ht="31.2" x14ac:dyDescent="0.3">
      <c r="A104" s="101" t="s">
        <v>933</v>
      </c>
      <c r="B104" s="101" t="s">
        <v>934</v>
      </c>
      <c r="C104" s="101" t="s">
        <v>934</v>
      </c>
      <c r="D104" s="101" t="s">
        <v>935</v>
      </c>
      <c r="E104" s="101" t="s">
        <v>1550</v>
      </c>
      <c r="F104" s="101"/>
    </row>
    <row r="105" spans="1:6" ht="31.2" x14ac:dyDescent="0.3">
      <c r="A105" s="101" t="s">
        <v>18</v>
      </c>
      <c r="B105" s="101" t="s">
        <v>936</v>
      </c>
      <c r="C105" s="101" t="s">
        <v>870</v>
      </c>
      <c r="D105" s="101" t="s">
        <v>937</v>
      </c>
      <c r="E105" s="101" t="s">
        <v>1311</v>
      </c>
      <c r="F105" s="101" t="s">
        <v>19</v>
      </c>
    </row>
    <row r="106" spans="1:6" ht="31.2" x14ac:dyDescent="0.3">
      <c r="A106" s="101" t="s">
        <v>938</v>
      </c>
      <c r="B106" s="101" t="s">
        <v>939</v>
      </c>
      <c r="C106" s="101" t="s">
        <v>870</v>
      </c>
      <c r="D106" s="101" t="s">
        <v>940</v>
      </c>
      <c r="E106" s="101" t="s">
        <v>1542</v>
      </c>
      <c r="F106" s="101"/>
    </row>
    <row r="107" spans="1:6" x14ac:dyDescent="0.3">
      <c r="A107" s="101" t="s">
        <v>941</v>
      </c>
      <c r="B107" s="101" t="s">
        <v>939</v>
      </c>
      <c r="C107" s="101" t="s">
        <v>870</v>
      </c>
      <c r="D107" s="101" t="s">
        <v>942</v>
      </c>
      <c r="E107" s="101" t="s">
        <v>1566</v>
      </c>
      <c r="F107" s="101"/>
    </row>
    <row r="108" spans="1:6" ht="31.2" x14ac:dyDescent="0.3">
      <c r="A108" s="101" t="s">
        <v>943</v>
      </c>
      <c r="B108" s="101" t="s">
        <v>939</v>
      </c>
      <c r="C108" s="101" t="s">
        <v>870</v>
      </c>
      <c r="D108" s="101" t="s">
        <v>944</v>
      </c>
      <c r="E108" s="101" t="s">
        <v>1541</v>
      </c>
      <c r="F108" s="101"/>
    </row>
    <row r="109" spans="1:6" x14ac:dyDescent="0.3">
      <c r="A109" s="101" t="s">
        <v>945</v>
      </c>
      <c r="B109" s="101" t="s">
        <v>939</v>
      </c>
      <c r="C109" s="101" t="s">
        <v>870</v>
      </c>
      <c r="D109" s="101" t="s">
        <v>946</v>
      </c>
      <c r="E109" s="101" t="s">
        <v>1539</v>
      </c>
      <c r="F109" s="101"/>
    </row>
    <row r="110" spans="1:6" x14ac:dyDescent="0.3">
      <c r="A110" s="101" t="s">
        <v>947</v>
      </c>
      <c r="B110" s="101" t="s">
        <v>939</v>
      </c>
      <c r="C110" s="101" t="s">
        <v>870</v>
      </c>
      <c r="D110" s="101" t="s">
        <v>948</v>
      </c>
      <c r="E110" s="101" t="s">
        <v>1538</v>
      </c>
      <c r="F110" s="101"/>
    </row>
    <row r="111" spans="1:6" x14ac:dyDescent="0.3">
      <c r="A111" s="101" t="s">
        <v>949</v>
      </c>
      <c r="B111" s="101" t="s">
        <v>939</v>
      </c>
      <c r="C111" s="101" t="s">
        <v>870</v>
      </c>
      <c r="D111" s="101" t="s">
        <v>950</v>
      </c>
      <c r="E111" s="101" t="s">
        <v>1540</v>
      </c>
      <c r="F111" s="101"/>
    </row>
    <row r="112" spans="1:6" x14ac:dyDescent="0.3">
      <c r="A112" s="101" t="s">
        <v>127</v>
      </c>
      <c r="B112" s="101" t="s">
        <v>936</v>
      </c>
      <c r="C112" s="101" t="s">
        <v>870</v>
      </c>
      <c r="D112" s="101" t="s">
        <v>951</v>
      </c>
      <c r="E112" s="101" t="s">
        <v>1386</v>
      </c>
      <c r="F112" s="101" t="s">
        <v>19</v>
      </c>
    </row>
    <row r="113" spans="1:6" x14ac:dyDescent="0.3">
      <c r="A113" s="101" t="s">
        <v>128</v>
      </c>
      <c r="B113" s="101" t="s">
        <v>869</v>
      </c>
      <c r="C113" s="101" t="s">
        <v>870</v>
      </c>
      <c r="D113" s="101" t="s">
        <v>952</v>
      </c>
      <c r="E113" s="101" t="s">
        <v>1496</v>
      </c>
      <c r="F113" s="101" t="s">
        <v>8</v>
      </c>
    </row>
    <row r="114" spans="1:6" ht="31.2" x14ac:dyDescent="0.3">
      <c r="A114" s="101" t="s">
        <v>129</v>
      </c>
      <c r="B114" s="101" t="s">
        <v>129</v>
      </c>
      <c r="C114" s="101" t="s">
        <v>870</v>
      </c>
      <c r="D114" s="101" t="s">
        <v>953</v>
      </c>
      <c r="E114" s="101" t="s">
        <v>1413</v>
      </c>
      <c r="F114" s="101" t="s">
        <v>13</v>
      </c>
    </row>
    <row r="115" spans="1:6" x14ac:dyDescent="0.3">
      <c r="A115" s="101" t="s">
        <v>130</v>
      </c>
      <c r="B115" s="101" t="s">
        <v>869</v>
      </c>
      <c r="C115" s="101" t="s">
        <v>870</v>
      </c>
      <c r="D115" s="101" t="s">
        <v>954</v>
      </c>
      <c r="E115" s="101" t="s">
        <v>1600</v>
      </c>
      <c r="F115" s="101" t="s">
        <v>8</v>
      </c>
    </row>
    <row r="116" spans="1:6" x14ac:dyDescent="0.3">
      <c r="A116" s="101" t="s">
        <v>131</v>
      </c>
      <c r="B116" s="101" t="s">
        <v>869</v>
      </c>
      <c r="C116" s="101" t="s">
        <v>870</v>
      </c>
      <c r="D116" s="101" t="s">
        <v>955</v>
      </c>
      <c r="E116" s="101" t="s">
        <v>1446</v>
      </c>
      <c r="F116" s="101" t="s">
        <v>8</v>
      </c>
    </row>
    <row r="117" spans="1:6" x14ac:dyDescent="0.3">
      <c r="A117" s="101" t="s">
        <v>132</v>
      </c>
      <c r="B117" s="101" t="s">
        <v>888</v>
      </c>
      <c r="C117" s="101" t="s">
        <v>870</v>
      </c>
      <c r="D117" s="101" t="s">
        <v>958</v>
      </c>
      <c r="E117" s="101" t="s">
        <v>1556</v>
      </c>
      <c r="F117" s="101" t="s">
        <v>12</v>
      </c>
    </row>
    <row r="118" spans="1:6" ht="31.2" x14ac:dyDescent="0.3">
      <c r="A118" s="101" t="s">
        <v>133</v>
      </c>
      <c r="B118" s="101" t="s">
        <v>869</v>
      </c>
      <c r="C118" s="101" t="s">
        <v>870</v>
      </c>
      <c r="D118" s="101" t="s">
        <v>961</v>
      </c>
      <c r="E118" s="101" t="s">
        <v>1531</v>
      </c>
      <c r="F118" s="101" t="s">
        <v>8</v>
      </c>
    </row>
    <row r="119" spans="1:6" ht="31.2" x14ac:dyDescent="0.3">
      <c r="A119" s="101" t="s">
        <v>134</v>
      </c>
      <c r="B119" s="101" t="s">
        <v>134</v>
      </c>
      <c r="C119" s="101" t="s">
        <v>870</v>
      </c>
      <c r="D119" s="101" t="s">
        <v>966</v>
      </c>
      <c r="E119" s="101" t="s">
        <v>1510</v>
      </c>
      <c r="F119" s="101" t="s">
        <v>305</v>
      </c>
    </row>
    <row r="120" spans="1:6" x14ac:dyDescent="0.3">
      <c r="A120" s="101" t="s">
        <v>135</v>
      </c>
      <c r="B120" s="101" t="s">
        <v>869</v>
      </c>
      <c r="C120" s="101" t="s">
        <v>870</v>
      </c>
      <c r="D120" s="101" t="s">
        <v>967</v>
      </c>
      <c r="E120" s="101" t="s">
        <v>1438</v>
      </c>
      <c r="F120" s="101" t="s">
        <v>8</v>
      </c>
    </row>
    <row r="121" spans="1:6" ht="31.2" x14ac:dyDescent="0.3">
      <c r="A121" s="101" t="s">
        <v>136</v>
      </c>
      <c r="B121" s="101" t="s">
        <v>869</v>
      </c>
      <c r="C121" s="101" t="s">
        <v>870</v>
      </c>
      <c r="D121" s="101" t="s">
        <v>968</v>
      </c>
      <c r="E121" s="101" t="s">
        <v>1614</v>
      </c>
      <c r="F121" s="101" t="s">
        <v>8</v>
      </c>
    </row>
    <row r="122" spans="1:6" x14ac:dyDescent="0.3">
      <c r="A122" s="101" t="s">
        <v>137</v>
      </c>
      <c r="B122" s="101" t="s">
        <v>869</v>
      </c>
      <c r="C122" s="101" t="s">
        <v>870</v>
      </c>
      <c r="D122" s="101" t="s">
        <v>969</v>
      </c>
      <c r="E122" s="101" t="s">
        <v>1447</v>
      </c>
      <c r="F122" s="101" t="s">
        <v>8</v>
      </c>
    </row>
    <row r="123" spans="1:6" x14ac:dyDescent="0.3">
      <c r="A123" s="101" t="s">
        <v>138</v>
      </c>
      <c r="B123" s="101" t="s">
        <v>122</v>
      </c>
      <c r="C123" s="101" t="s">
        <v>870</v>
      </c>
      <c r="D123" s="101" t="s">
        <v>970</v>
      </c>
      <c r="E123" s="101" t="s">
        <v>1609</v>
      </c>
      <c r="F123" s="101" t="s">
        <v>12</v>
      </c>
    </row>
    <row r="124" spans="1:6" x14ac:dyDescent="0.3">
      <c r="A124" s="101" t="s">
        <v>139</v>
      </c>
      <c r="B124" s="101" t="s">
        <v>869</v>
      </c>
      <c r="C124" s="101" t="s">
        <v>870</v>
      </c>
      <c r="D124" s="101" t="s">
        <v>972</v>
      </c>
      <c r="E124" s="101" t="s">
        <v>1495</v>
      </c>
      <c r="F124" s="101" t="s">
        <v>8</v>
      </c>
    </row>
    <row r="125" spans="1:6" x14ac:dyDescent="0.3">
      <c r="A125" s="101" t="s">
        <v>140</v>
      </c>
      <c r="B125" s="101" t="s">
        <v>140</v>
      </c>
      <c r="C125" s="101" t="s">
        <v>870</v>
      </c>
      <c r="D125" s="101" t="s">
        <v>973</v>
      </c>
      <c r="E125" s="101" t="s">
        <v>1528</v>
      </c>
      <c r="F125" s="101" t="s">
        <v>13</v>
      </c>
    </row>
    <row r="126" spans="1:6" x14ac:dyDescent="0.3">
      <c r="A126" s="101" t="s">
        <v>141</v>
      </c>
      <c r="B126" s="101" t="s">
        <v>974</v>
      </c>
      <c r="C126" s="101" t="s">
        <v>870</v>
      </c>
      <c r="D126" s="101" t="s">
        <v>975</v>
      </c>
      <c r="E126" s="101" t="s">
        <v>1384</v>
      </c>
      <c r="F126" s="101" t="s">
        <v>13</v>
      </c>
    </row>
    <row r="127" spans="1:6" x14ac:dyDescent="0.3">
      <c r="A127" s="101" t="s">
        <v>142</v>
      </c>
      <c r="B127" s="101" t="s">
        <v>869</v>
      </c>
      <c r="C127" s="101" t="s">
        <v>870</v>
      </c>
      <c r="D127" s="101" t="s">
        <v>976</v>
      </c>
      <c r="E127" s="101" t="s">
        <v>1434</v>
      </c>
      <c r="F127" s="101" t="s">
        <v>8</v>
      </c>
    </row>
    <row r="128" spans="1:6" ht="31.2" x14ac:dyDescent="0.3">
      <c r="A128" s="101" t="s">
        <v>143</v>
      </c>
      <c r="B128" s="101" t="s">
        <v>869</v>
      </c>
      <c r="C128" s="101" t="s">
        <v>870</v>
      </c>
      <c r="D128" s="101" t="s">
        <v>977</v>
      </c>
      <c r="E128" s="101" t="s">
        <v>1582</v>
      </c>
      <c r="F128" s="101" t="s">
        <v>8</v>
      </c>
    </row>
    <row r="129" spans="1:6" ht="31.2" x14ac:dyDescent="0.3">
      <c r="A129" s="101" t="s">
        <v>144</v>
      </c>
      <c r="B129" s="101" t="s">
        <v>869</v>
      </c>
      <c r="C129" s="101" t="s">
        <v>870</v>
      </c>
      <c r="D129" s="101" t="s">
        <v>980</v>
      </c>
      <c r="E129" s="101" t="s">
        <v>1488</v>
      </c>
      <c r="F129" s="101" t="s">
        <v>8</v>
      </c>
    </row>
    <row r="130" spans="1:6" x14ac:dyDescent="0.3">
      <c r="A130" s="101" t="s">
        <v>145</v>
      </c>
      <c r="B130" s="101" t="s">
        <v>145</v>
      </c>
      <c r="C130" s="101" t="s">
        <v>870</v>
      </c>
      <c r="D130" s="101" t="s">
        <v>981</v>
      </c>
      <c r="E130" s="101" t="s">
        <v>1374</v>
      </c>
      <c r="F130" s="101" t="s">
        <v>13</v>
      </c>
    </row>
    <row r="131" spans="1:6" ht="31.2" x14ac:dyDescent="0.3">
      <c r="A131" s="101" t="s">
        <v>146</v>
      </c>
      <c r="B131" s="101" t="s">
        <v>927</v>
      </c>
      <c r="C131" s="101" t="s">
        <v>870</v>
      </c>
      <c r="D131" s="101" t="s">
        <v>982</v>
      </c>
      <c r="E131" s="101" t="s">
        <v>1390</v>
      </c>
      <c r="F131" s="101" t="s">
        <v>17</v>
      </c>
    </row>
    <row r="132" spans="1:6" x14ac:dyDescent="0.3">
      <c r="A132" s="101" t="s">
        <v>983</v>
      </c>
      <c r="B132" s="101" t="s">
        <v>984</v>
      </c>
      <c r="C132" s="101" t="s">
        <v>870</v>
      </c>
      <c r="D132" s="101" t="s">
        <v>985</v>
      </c>
      <c r="E132" s="101" t="s">
        <v>1620</v>
      </c>
      <c r="F132" s="101"/>
    </row>
    <row r="133" spans="1:6" x14ac:dyDescent="0.3">
      <c r="A133" s="101" t="s">
        <v>147</v>
      </c>
      <c r="B133" s="101" t="s">
        <v>869</v>
      </c>
      <c r="C133" s="101" t="s">
        <v>870</v>
      </c>
      <c r="D133" s="101" t="s">
        <v>986</v>
      </c>
      <c r="E133" s="101" t="s">
        <v>1502</v>
      </c>
      <c r="F133" s="101" t="s">
        <v>8</v>
      </c>
    </row>
    <row r="134" spans="1:6" ht="31.2" x14ac:dyDescent="0.3">
      <c r="A134" s="101" t="s">
        <v>148</v>
      </c>
      <c r="B134" s="101" t="s">
        <v>987</v>
      </c>
      <c r="C134" s="101" t="s">
        <v>870</v>
      </c>
      <c r="D134" s="101" t="s">
        <v>988</v>
      </c>
      <c r="E134" s="101" t="s">
        <v>1577</v>
      </c>
      <c r="F134" s="101" t="s">
        <v>28</v>
      </c>
    </row>
    <row r="135" spans="1:6" ht="31.2" x14ac:dyDescent="0.3">
      <c r="A135" s="101" t="s">
        <v>989</v>
      </c>
      <c r="B135" s="101" t="s">
        <v>934</v>
      </c>
      <c r="C135" s="101" t="s">
        <v>934</v>
      </c>
      <c r="D135" s="101" t="s">
        <v>990</v>
      </c>
      <c r="E135" s="101" t="s">
        <v>1580</v>
      </c>
      <c r="F135" s="101"/>
    </row>
    <row r="136" spans="1:6" x14ac:dyDescent="0.3">
      <c r="A136" s="101" t="s">
        <v>991</v>
      </c>
      <c r="B136" s="101" t="s">
        <v>991</v>
      </c>
      <c r="C136" s="101" t="s">
        <v>991</v>
      </c>
      <c r="D136" s="101" t="s">
        <v>992</v>
      </c>
      <c r="E136" s="101" t="s">
        <v>1544</v>
      </c>
      <c r="F136" s="101"/>
    </row>
    <row r="137" spans="1:6" x14ac:dyDescent="0.3">
      <c r="A137" s="101" t="s">
        <v>29</v>
      </c>
      <c r="B137" s="101" t="s">
        <v>956</v>
      </c>
      <c r="C137" s="101" t="s">
        <v>870</v>
      </c>
      <c r="D137" s="101" t="s">
        <v>993</v>
      </c>
      <c r="E137" s="101" t="s">
        <v>1401</v>
      </c>
      <c r="F137" s="101" t="s">
        <v>12</v>
      </c>
    </row>
    <row r="138" spans="1:6" x14ac:dyDescent="0.3">
      <c r="A138" s="101" t="s">
        <v>149</v>
      </c>
      <c r="B138" s="101" t="s">
        <v>925</v>
      </c>
      <c r="C138" s="101" t="s">
        <v>870</v>
      </c>
      <c r="D138" s="101" t="s">
        <v>994</v>
      </c>
      <c r="E138" s="101" t="s">
        <v>1515</v>
      </c>
      <c r="F138" s="101" t="s">
        <v>13</v>
      </c>
    </row>
    <row r="139" spans="1:6" x14ac:dyDescent="0.3">
      <c r="A139" s="101" t="s">
        <v>150</v>
      </c>
      <c r="B139" s="101" t="s">
        <v>150</v>
      </c>
      <c r="C139" s="101" t="s">
        <v>870</v>
      </c>
      <c r="D139" s="101" t="s">
        <v>995</v>
      </c>
      <c r="E139" s="101" t="s">
        <v>1573</v>
      </c>
      <c r="F139" s="101" t="s">
        <v>13</v>
      </c>
    </row>
    <row r="140" spans="1:6" ht="31.2" x14ac:dyDescent="0.3">
      <c r="A140" s="101" t="s">
        <v>996</v>
      </c>
      <c r="B140" s="101" t="s">
        <v>870</v>
      </c>
      <c r="C140" s="101" t="s">
        <v>870</v>
      </c>
      <c r="D140" s="101" t="s">
        <v>997</v>
      </c>
      <c r="E140" s="101" t="s">
        <v>1569</v>
      </c>
      <c r="F140" s="101"/>
    </row>
    <row r="141" spans="1:6" x14ac:dyDescent="0.3">
      <c r="A141" s="101" t="s">
        <v>151</v>
      </c>
      <c r="B141" s="101" t="s">
        <v>888</v>
      </c>
      <c r="C141" s="101" t="s">
        <v>870</v>
      </c>
      <c r="D141" s="101" t="s">
        <v>998</v>
      </c>
      <c r="E141" s="101" t="s">
        <v>1415</v>
      </c>
      <c r="F141" s="101" t="s">
        <v>12</v>
      </c>
    </row>
    <row r="142" spans="1:6" x14ac:dyDescent="0.3">
      <c r="A142" s="101" t="s">
        <v>152</v>
      </c>
      <c r="B142" s="101" t="s">
        <v>999</v>
      </c>
      <c r="C142" s="101" t="s">
        <v>870</v>
      </c>
      <c r="D142" s="101" t="s">
        <v>1000</v>
      </c>
      <c r="E142" s="101" t="s">
        <v>1529</v>
      </c>
      <c r="F142" s="101" t="s">
        <v>13</v>
      </c>
    </row>
    <row r="143" spans="1:6" ht="31.2" x14ac:dyDescent="0.3">
      <c r="A143" s="101" t="s">
        <v>153</v>
      </c>
      <c r="B143" s="101" t="s">
        <v>869</v>
      </c>
      <c r="C143" s="101" t="s">
        <v>870</v>
      </c>
      <c r="D143" s="101" t="s">
        <v>1001</v>
      </c>
      <c r="E143" s="101" t="s">
        <v>1463</v>
      </c>
      <c r="F143" s="101" t="s">
        <v>8</v>
      </c>
    </row>
    <row r="144" spans="1:6" ht="31.2" x14ac:dyDescent="0.3">
      <c r="A144" s="101" t="s">
        <v>154</v>
      </c>
      <c r="B144" s="101" t="s">
        <v>869</v>
      </c>
      <c r="C144" s="101" t="s">
        <v>870</v>
      </c>
      <c r="D144" s="101" t="s">
        <v>1002</v>
      </c>
      <c r="E144" s="101" t="s">
        <v>1464</v>
      </c>
      <c r="F144" s="101" t="s">
        <v>8</v>
      </c>
    </row>
    <row r="145" spans="1:6" ht="31.2" x14ac:dyDescent="0.3">
      <c r="A145" s="101" t="s">
        <v>1003</v>
      </c>
      <c r="B145" s="101" t="s">
        <v>1003</v>
      </c>
      <c r="C145" s="101" t="s">
        <v>870</v>
      </c>
      <c r="D145" s="101" t="s">
        <v>1004</v>
      </c>
      <c r="E145" s="101" t="s">
        <v>1613</v>
      </c>
      <c r="F145" s="101"/>
    </row>
    <row r="146" spans="1:6" x14ac:dyDescent="0.3">
      <c r="A146" s="101" t="s">
        <v>155</v>
      </c>
      <c r="B146" s="101" t="s">
        <v>869</v>
      </c>
      <c r="C146" s="101" t="s">
        <v>870</v>
      </c>
      <c r="D146" s="101" t="s">
        <v>1005</v>
      </c>
      <c r="E146" s="101" t="s">
        <v>1491</v>
      </c>
      <c r="F146" s="101" t="s">
        <v>8</v>
      </c>
    </row>
    <row r="147" spans="1:6" ht="31.2" x14ac:dyDescent="0.3">
      <c r="A147" s="101" t="s">
        <v>156</v>
      </c>
      <c r="B147" s="101" t="s">
        <v>869</v>
      </c>
      <c r="C147" s="101" t="s">
        <v>870</v>
      </c>
      <c r="D147" s="101" t="s">
        <v>1006</v>
      </c>
      <c r="E147" s="101" t="s">
        <v>1490</v>
      </c>
      <c r="F147" s="101" t="s">
        <v>8</v>
      </c>
    </row>
    <row r="148" spans="1:6" ht="31.2" x14ac:dyDescent="0.3">
      <c r="A148" s="101" t="s">
        <v>157</v>
      </c>
      <c r="B148" s="101" t="s">
        <v>1007</v>
      </c>
      <c r="C148" s="101" t="s">
        <v>870</v>
      </c>
      <c r="D148" s="101" t="s">
        <v>1009</v>
      </c>
      <c r="E148" s="101" t="s">
        <v>1543</v>
      </c>
      <c r="F148" s="101" t="s">
        <v>31</v>
      </c>
    </row>
    <row r="149" spans="1:6" ht="31.2" x14ac:dyDescent="0.3">
      <c r="A149" s="101" t="s">
        <v>1010</v>
      </c>
      <c r="B149" s="101" t="s">
        <v>883</v>
      </c>
      <c r="C149" s="101" t="s">
        <v>870</v>
      </c>
      <c r="D149" s="101" t="s">
        <v>1011</v>
      </c>
      <c r="E149" s="101" t="s">
        <v>1611</v>
      </c>
      <c r="F149" s="101"/>
    </row>
    <row r="150" spans="1:6" x14ac:dyDescent="0.3">
      <c r="A150" s="101" t="s">
        <v>158</v>
      </c>
      <c r="B150" s="101" t="s">
        <v>888</v>
      </c>
      <c r="C150" s="101" t="s">
        <v>870</v>
      </c>
      <c r="D150" s="101" t="s">
        <v>1012</v>
      </c>
      <c r="E150" s="101" t="s">
        <v>1414</v>
      </c>
      <c r="F150" s="101" t="s">
        <v>12</v>
      </c>
    </row>
    <row r="151" spans="1:6" x14ac:dyDescent="0.3">
      <c r="A151" s="101" t="s">
        <v>159</v>
      </c>
      <c r="B151" s="101" t="s">
        <v>1013</v>
      </c>
      <c r="C151" s="101" t="s">
        <v>870</v>
      </c>
      <c r="D151" s="101" t="s">
        <v>1014</v>
      </c>
      <c r="E151" s="101" t="s">
        <v>1608</v>
      </c>
      <c r="F151" s="101" t="s">
        <v>9</v>
      </c>
    </row>
    <row r="152" spans="1:6" ht="31.2" x14ac:dyDescent="0.3">
      <c r="A152" s="101" t="s">
        <v>160</v>
      </c>
      <c r="B152" s="101" t="s">
        <v>869</v>
      </c>
      <c r="C152" s="101" t="s">
        <v>870</v>
      </c>
      <c r="D152" s="101" t="s">
        <v>1015</v>
      </c>
      <c r="E152" s="101" t="s">
        <v>1450</v>
      </c>
      <c r="F152" s="101" t="s">
        <v>8</v>
      </c>
    </row>
    <row r="153" spans="1:6" ht="31.2" x14ac:dyDescent="0.3">
      <c r="A153" s="101" t="s">
        <v>161</v>
      </c>
      <c r="B153" s="101" t="s">
        <v>869</v>
      </c>
      <c r="C153" s="101" t="s">
        <v>870</v>
      </c>
      <c r="D153" s="101" t="s">
        <v>1016</v>
      </c>
      <c r="E153" s="101" t="s">
        <v>1453</v>
      </c>
      <c r="F153" s="101" t="s">
        <v>8</v>
      </c>
    </row>
    <row r="154" spans="1:6" x14ac:dyDescent="0.3">
      <c r="A154" s="101" t="s">
        <v>162</v>
      </c>
      <c r="B154" s="101" t="s">
        <v>869</v>
      </c>
      <c r="C154" s="101" t="s">
        <v>870</v>
      </c>
      <c r="D154" s="101" t="s">
        <v>1018</v>
      </c>
      <c r="E154" s="101" t="s">
        <v>1455</v>
      </c>
      <c r="F154" s="101" t="s">
        <v>8</v>
      </c>
    </row>
    <row r="155" spans="1:6" x14ac:dyDescent="0.3">
      <c r="A155" s="101" t="s">
        <v>163</v>
      </c>
      <c r="B155" s="101" t="s">
        <v>869</v>
      </c>
      <c r="C155" s="101" t="s">
        <v>870</v>
      </c>
      <c r="D155" s="101" t="s">
        <v>1019</v>
      </c>
      <c r="E155" s="101" t="s">
        <v>1454</v>
      </c>
      <c r="F155" s="101" t="s">
        <v>8</v>
      </c>
    </row>
    <row r="156" spans="1:6" x14ac:dyDescent="0.3">
      <c r="A156" s="101" t="s">
        <v>164</v>
      </c>
      <c r="B156" s="101" t="s">
        <v>869</v>
      </c>
      <c r="C156" s="101" t="s">
        <v>870</v>
      </c>
      <c r="D156" s="101" t="s">
        <v>1020</v>
      </c>
      <c r="E156" s="101" t="s">
        <v>1594</v>
      </c>
      <c r="F156" s="101" t="s">
        <v>8</v>
      </c>
    </row>
    <row r="157" spans="1:6" x14ac:dyDescent="0.3">
      <c r="A157" s="101" t="s">
        <v>165</v>
      </c>
      <c r="B157" s="101" t="s">
        <v>869</v>
      </c>
      <c r="C157" s="101" t="s">
        <v>870</v>
      </c>
      <c r="D157" s="101" t="s">
        <v>1021</v>
      </c>
      <c r="E157" s="101" t="s">
        <v>1442</v>
      </c>
      <c r="F157" s="101" t="s">
        <v>8</v>
      </c>
    </row>
    <row r="158" spans="1:6" x14ac:dyDescent="0.3">
      <c r="A158" s="101" t="s">
        <v>166</v>
      </c>
      <c r="B158" s="101" t="s">
        <v>869</v>
      </c>
      <c r="C158" s="101" t="s">
        <v>870</v>
      </c>
      <c r="D158" s="101" t="s">
        <v>1022</v>
      </c>
      <c r="E158" s="101" t="s">
        <v>1425</v>
      </c>
      <c r="F158" s="101" t="s">
        <v>8</v>
      </c>
    </row>
    <row r="159" spans="1:6" x14ac:dyDescent="0.3">
      <c r="A159" s="101" t="s">
        <v>167</v>
      </c>
      <c r="B159" s="101" t="s">
        <v>869</v>
      </c>
      <c r="C159" s="101" t="s">
        <v>870</v>
      </c>
      <c r="D159" s="101" t="s">
        <v>1023</v>
      </c>
      <c r="E159" s="101" t="s">
        <v>1424</v>
      </c>
      <c r="F159" s="101" t="s">
        <v>8</v>
      </c>
    </row>
    <row r="160" spans="1:6" x14ac:dyDescent="0.3">
      <c r="A160" s="101" t="s">
        <v>168</v>
      </c>
      <c r="B160" s="101" t="s">
        <v>869</v>
      </c>
      <c r="C160" s="101" t="s">
        <v>870</v>
      </c>
      <c r="D160" s="101" t="s">
        <v>1024</v>
      </c>
      <c r="E160" s="101" t="s">
        <v>1426</v>
      </c>
      <c r="F160" s="101" t="s">
        <v>8</v>
      </c>
    </row>
    <row r="161" spans="1:6" x14ac:dyDescent="0.3">
      <c r="A161" s="101" t="s">
        <v>169</v>
      </c>
      <c r="B161" s="101" t="s">
        <v>869</v>
      </c>
      <c r="C161" s="101" t="s">
        <v>870</v>
      </c>
      <c r="D161" s="101" t="s">
        <v>1025</v>
      </c>
      <c r="E161" s="101" t="s">
        <v>1507</v>
      </c>
      <c r="F161" s="101" t="s">
        <v>8</v>
      </c>
    </row>
    <row r="162" spans="1:6" x14ac:dyDescent="0.3">
      <c r="A162" s="101" t="s">
        <v>33</v>
      </c>
      <c r="B162" s="101" t="s">
        <v>1026</v>
      </c>
      <c r="C162" s="101" t="s">
        <v>870</v>
      </c>
      <c r="D162" s="101" t="s">
        <v>1027</v>
      </c>
      <c r="E162" s="101" t="s">
        <v>1372</v>
      </c>
      <c r="F162" s="101" t="s">
        <v>12</v>
      </c>
    </row>
    <row r="163" spans="1:6" x14ac:dyDescent="0.3">
      <c r="A163" s="101" t="s">
        <v>170</v>
      </c>
      <c r="B163" s="101" t="s">
        <v>869</v>
      </c>
      <c r="C163" s="101" t="s">
        <v>870</v>
      </c>
      <c r="D163" s="101" t="s">
        <v>1028</v>
      </c>
      <c r="E163" s="101" t="s">
        <v>1443</v>
      </c>
      <c r="F163" s="101" t="s">
        <v>8</v>
      </c>
    </row>
    <row r="164" spans="1:6" x14ac:dyDescent="0.3">
      <c r="A164" s="101" t="s">
        <v>171</v>
      </c>
      <c r="B164" s="101" t="s">
        <v>869</v>
      </c>
      <c r="C164" s="101" t="s">
        <v>870</v>
      </c>
      <c r="D164" s="101" t="s">
        <v>1029</v>
      </c>
      <c r="E164" s="101" t="s">
        <v>1444</v>
      </c>
      <c r="F164" s="101" t="s">
        <v>8</v>
      </c>
    </row>
    <row r="165" spans="1:6" x14ac:dyDescent="0.3">
      <c r="A165" s="101" t="s">
        <v>172</v>
      </c>
      <c r="B165" s="101" t="s">
        <v>869</v>
      </c>
      <c r="C165" s="101" t="s">
        <v>870</v>
      </c>
      <c r="D165" s="101" t="s">
        <v>1030</v>
      </c>
      <c r="E165" s="101" t="s">
        <v>1503</v>
      </c>
      <c r="F165" s="101" t="s">
        <v>8</v>
      </c>
    </row>
    <row r="166" spans="1:6" x14ac:dyDescent="0.3">
      <c r="A166" s="101" t="s">
        <v>173</v>
      </c>
      <c r="B166" s="101" t="s">
        <v>869</v>
      </c>
      <c r="C166" s="101" t="s">
        <v>870</v>
      </c>
      <c r="D166" s="101" t="s">
        <v>1031</v>
      </c>
      <c r="E166" s="101" t="s">
        <v>1506</v>
      </c>
      <c r="F166" s="101" t="s">
        <v>28</v>
      </c>
    </row>
    <row r="167" spans="1:6" ht="31.2" x14ac:dyDescent="0.3">
      <c r="A167" s="101" t="s">
        <v>1033</v>
      </c>
      <c r="B167" s="101" t="s">
        <v>1034</v>
      </c>
      <c r="C167" s="101" t="s">
        <v>870</v>
      </c>
      <c r="D167" s="101" t="s">
        <v>1035</v>
      </c>
      <c r="E167" s="101" t="s">
        <v>1586</v>
      </c>
      <c r="F167" s="101"/>
    </row>
    <row r="168" spans="1:6" ht="31.2" x14ac:dyDescent="0.3">
      <c r="A168" s="101" t="s">
        <v>1036</v>
      </c>
      <c r="B168" s="101" t="s">
        <v>1034</v>
      </c>
      <c r="C168" s="101" t="s">
        <v>870</v>
      </c>
      <c r="D168" s="101" t="s">
        <v>1037</v>
      </c>
      <c r="E168" s="101" t="s">
        <v>1589</v>
      </c>
      <c r="F168" s="101"/>
    </row>
    <row r="169" spans="1:6" ht="31.2" x14ac:dyDescent="0.3">
      <c r="A169" s="101" t="s">
        <v>1038</v>
      </c>
      <c r="B169" s="101" t="s">
        <v>1034</v>
      </c>
      <c r="C169" s="101" t="s">
        <v>870</v>
      </c>
      <c r="D169" s="101" t="s">
        <v>1039</v>
      </c>
      <c r="E169" s="101" t="s">
        <v>1587</v>
      </c>
      <c r="F169" s="101"/>
    </row>
    <row r="170" spans="1:6" ht="31.2" x14ac:dyDescent="0.3">
      <c r="A170" s="101" t="s">
        <v>1040</v>
      </c>
      <c r="B170" s="101" t="s">
        <v>1034</v>
      </c>
      <c r="C170" s="101" t="s">
        <v>870</v>
      </c>
      <c r="D170" s="101" t="s">
        <v>1041</v>
      </c>
      <c r="E170" s="101" t="s">
        <v>1590</v>
      </c>
      <c r="F170" s="101"/>
    </row>
    <row r="171" spans="1:6" ht="46.8" x14ac:dyDescent="0.3">
      <c r="A171" s="101" t="s">
        <v>1042</v>
      </c>
      <c r="B171" s="101" t="s">
        <v>1034</v>
      </c>
      <c r="C171" s="101" t="s">
        <v>870</v>
      </c>
      <c r="D171" s="101" t="s">
        <v>1043</v>
      </c>
      <c r="E171" s="101" t="s">
        <v>1591</v>
      </c>
      <c r="F171" s="101"/>
    </row>
    <row r="172" spans="1:6" ht="46.8" x14ac:dyDescent="0.3">
      <c r="A172" s="101" t="s">
        <v>1044</v>
      </c>
      <c r="B172" s="101" t="s">
        <v>1034</v>
      </c>
      <c r="C172" s="101" t="s">
        <v>870</v>
      </c>
      <c r="D172" s="101" t="s">
        <v>1045</v>
      </c>
      <c r="E172" s="101" t="s">
        <v>1588</v>
      </c>
      <c r="F172" s="101"/>
    </row>
    <row r="173" spans="1:6" x14ac:dyDescent="0.3">
      <c r="A173" s="101" t="s">
        <v>174</v>
      </c>
      <c r="B173" s="101" t="s">
        <v>174</v>
      </c>
      <c r="C173" s="101" t="s">
        <v>870</v>
      </c>
      <c r="D173" s="101" t="s">
        <v>1046</v>
      </c>
      <c r="E173" s="101" t="s">
        <v>1402</v>
      </c>
      <c r="F173" s="101" t="s">
        <v>12</v>
      </c>
    </row>
    <row r="174" spans="1:6" ht="31.2" x14ac:dyDescent="0.3">
      <c r="A174" s="101" t="s">
        <v>175</v>
      </c>
      <c r="B174" s="101" t="s">
        <v>927</v>
      </c>
      <c r="C174" s="101" t="s">
        <v>870</v>
      </c>
      <c r="D174" s="101" t="s">
        <v>1047</v>
      </c>
      <c r="E174" s="101" t="s">
        <v>1395</v>
      </c>
      <c r="F174" s="101" t="s">
        <v>17</v>
      </c>
    </row>
    <row r="175" spans="1:6" ht="31.2" x14ac:dyDescent="0.3">
      <c r="A175" s="101" t="s">
        <v>176</v>
      </c>
      <c r="B175" s="101" t="s">
        <v>176</v>
      </c>
      <c r="C175" s="101" t="s">
        <v>870</v>
      </c>
      <c r="D175" s="101" t="s">
        <v>1048</v>
      </c>
      <c r="E175" s="101" t="s">
        <v>1530</v>
      </c>
      <c r="F175" s="101" t="s">
        <v>13</v>
      </c>
    </row>
    <row r="176" spans="1:6" x14ac:dyDescent="0.3">
      <c r="A176" s="101" t="s">
        <v>177</v>
      </c>
      <c r="B176" s="101" t="s">
        <v>869</v>
      </c>
      <c r="C176" s="101" t="s">
        <v>870</v>
      </c>
      <c r="D176" s="101" t="s">
        <v>1051</v>
      </c>
      <c r="E176" s="101" t="s">
        <v>1432</v>
      </c>
      <c r="F176" s="101" t="s">
        <v>8</v>
      </c>
    </row>
    <row r="177" spans="1:6" ht="31.2" x14ac:dyDescent="0.3">
      <c r="A177" s="101" t="s">
        <v>1052</v>
      </c>
      <c r="B177" s="101" t="s">
        <v>1052</v>
      </c>
      <c r="C177" s="101" t="s">
        <v>1052</v>
      </c>
      <c r="D177" s="101" t="s">
        <v>1053</v>
      </c>
      <c r="E177" s="101" t="s">
        <v>1559</v>
      </c>
      <c r="F177" s="101"/>
    </row>
    <row r="178" spans="1:6" x14ac:dyDescent="0.3">
      <c r="A178" s="101" t="s">
        <v>178</v>
      </c>
      <c r="B178" s="101" t="s">
        <v>1054</v>
      </c>
      <c r="C178" s="101" t="s">
        <v>870</v>
      </c>
      <c r="D178" s="101" t="s">
        <v>1055</v>
      </c>
      <c r="E178" s="101" t="s">
        <v>1574</v>
      </c>
      <c r="F178" s="101" t="s">
        <v>13</v>
      </c>
    </row>
    <row r="179" spans="1:6" ht="31.2" x14ac:dyDescent="0.3">
      <c r="A179" s="101" t="s">
        <v>179</v>
      </c>
      <c r="B179" s="101" t="s">
        <v>927</v>
      </c>
      <c r="C179" s="101" t="s">
        <v>870</v>
      </c>
      <c r="D179" s="101" t="s">
        <v>1056</v>
      </c>
      <c r="E179" s="101" t="s">
        <v>1397</v>
      </c>
      <c r="F179" s="101" t="s">
        <v>17</v>
      </c>
    </row>
    <row r="180" spans="1:6" ht="31.2" x14ac:dyDescent="0.3">
      <c r="A180" s="101" t="s">
        <v>180</v>
      </c>
      <c r="B180" s="101" t="s">
        <v>869</v>
      </c>
      <c r="C180" s="101" t="s">
        <v>870</v>
      </c>
      <c r="D180" s="101" t="s">
        <v>1057</v>
      </c>
      <c r="E180" s="101" t="s">
        <v>1475</v>
      </c>
      <c r="F180" s="101" t="s">
        <v>8</v>
      </c>
    </row>
    <row r="181" spans="1:6" x14ac:dyDescent="0.3">
      <c r="A181" s="101" t="s">
        <v>181</v>
      </c>
      <c r="B181" s="101" t="s">
        <v>869</v>
      </c>
      <c r="C181" s="101" t="s">
        <v>870</v>
      </c>
      <c r="D181" s="101" t="s">
        <v>1058</v>
      </c>
      <c r="E181" s="101" t="s">
        <v>1476</v>
      </c>
      <c r="F181" s="101" t="s">
        <v>8</v>
      </c>
    </row>
    <row r="182" spans="1:6" x14ac:dyDescent="0.3">
      <c r="A182" s="101" t="s">
        <v>182</v>
      </c>
      <c r="B182" s="101" t="s">
        <v>931</v>
      </c>
      <c r="C182" s="101" t="s">
        <v>870</v>
      </c>
      <c r="D182" s="101" t="s">
        <v>1060</v>
      </c>
      <c r="E182" s="101" t="s">
        <v>1381</v>
      </c>
      <c r="F182" s="101" t="s">
        <v>13</v>
      </c>
    </row>
    <row r="183" spans="1:6" x14ac:dyDescent="0.3">
      <c r="A183" s="101" t="s">
        <v>1061</v>
      </c>
      <c r="B183" s="101" t="s">
        <v>869</v>
      </c>
      <c r="C183" s="101" t="s">
        <v>870</v>
      </c>
      <c r="D183" s="101" t="s">
        <v>1062</v>
      </c>
      <c r="E183" s="101" t="s">
        <v>1419</v>
      </c>
      <c r="F183" s="101"/>
    </row>
    <row r="184" spans="1:6" x14ac:dyDescent="0.3">
      <c r="A184" s="101" t="s">
        <v>183</v>
      </c>
      <c r="B184" s="101" t="s">
        <v>869</v>
      </c>
      <c r="C184" s="101" t="s">
        <v>870</v>
      </c>
      <c r="D184" s="101" t="s">
        <v>1063</v>
      </c>
      <c r="E184" s="101" t="s">
        <v>1492</v>
      </c>
      <c r="F184" s="101" t="s">
        <v>8</v>
      </c>
    </row>
    <row r="185" spans="1:6" x14ac:dyDescent="0.3">
      <c r="A185" s="101" t="s">
        <v>184</v>
      </c>
      <c r="B185" s="101" t="s">
        <v>184</v>
      </c>
      <c r="C185" s="101" t="s">
        <v>870</v>
      </c>
      <c r="D185" s="101" t="s">
        <v>1064</v>
      </c>
      <c r="E185" s="101" t="s">
        <v>1387</v>
      </c>
      <c r="F185" s="101" t="s">
        <v>13</v>
      </c>
    </row>
    <row r="186" spans="1:6" x14ac:dyDescent="0.3">
      <c r="A186" s="101" t="s">
        <v>1065</v>
      </c>
      <c r="B186" s="101" t="s">
        <v>984</v>
      </c>
      <c r="C186" s="101" t="s">
        <v>870</v>
      </c>
      <c r="D186" s="101" t="s">
        <v>1066</v>
      </c>
      <c r="E186" s="101" t="s">
        <v>1618</v>
      </c>
      <c r="F186" s="101"/>
    </row>
    <row r="187" spans="1:6" ht="31.2" x14ac:dyDescent="0.3">
      <c r="A187" s="101" t="s">
        <v>1067</v>
      </c>
      <c r="B187" s="101" t="s">
        <v>984</v>
      </c>
      <c r="C187" s="101" t="s">
        <v>870</v>
      </c>
      <c r="D187" s="101" t="s">
        <v>1068</v>
      </c>
      <c r="E187" s="101" t="s">
        <v>1622</v>
      </c>
      <c r="F187" s="101"/>
    </row>
    <row r="188" spans="1:6" ht="31.2" x14ac:dyDescent="0.3">
      <c r="A188" s="101" t="s">
        <v>1069</v>
      </c>
      <c r="B188" s="101" t="s">
        <v>984</v>
      </c>
      <c r="C188" s="101" t="s">
        <v>870</v>
      </c>
      <c r="D188" s="101" t="s">
        <v>1070</v>
      </c>
      <c r="E188" s="101" t="s">
        <v>1621</v>
      </c>
      <c r="F188" s="101"/>
    </row>
    <row r="189" spans="1:6" ht="31.2" x14ac:dyDescent="0.3">
      <c r="A189" s="101" t="s">
        <v>1071</v>
      </c>
      <c r="B189" s="101" t="s">
        <v>984</v>
      </c>
      <c r="C189" s="101" t="s">
        <v>870</v>
      </c>
      <c r="D189" s="101" t="s">
        <v>1072</v>
      </c>
      <c r="E189" s="101" t="s">
        <v>1623</v>
      </c>
      <c r="F189" s="101"/>
    </row>
    <row r="190" spans="1:6" ht="31.2" x14ac:dyDescent="0.3">
      <c r="A190" s="101" t="s">
        <v>185</v>
      </c>
      <c r="B190" s="101" t="s">
        <v>1013</v>
      </c>
      <c r="C190" s="101" t="s">
        <v>870</v>
      </c>
      <c r="D190" s="101" t="s">
        <v>1075</v>
      </c>
      <c r="E190" s="101" t="s">
        <v>1379</v>
      </c>
      <c r="F190" s="101" t="s">
        <v>9</v>
      </c>
    </row>
    <row r="191" spans="1:6" ht="31.2" x14ac:dyDescent="0.3">
      <c r="A191" s="101" t="s">
        <v>306</v>
      </c>
      <c r="B191" s="101" t="s">
        <v>869</v>
      </c>
      <c r="C191" s="101" t="s">
        <v>870</v>
      </c>
      <c r="D191" s="101" t="s">
        <v>1076</v>
      </c>
      <c r="E191" s="101" t="s">
        <v>1624</v>
      </c>
      <c r="F191" s="101" t="s">
        <v>8</v>
      </c>
    </row>
    <row r="192" spans="1:6" x14ac:dyDescent="0.3">
      <c r="A192" s="101" t="s">
        <v>186</v>
      </c>
      <c r="B192" s="101" t="s">
        <v>1077</v>
      </c>
      <c r="C192" s="101" t="s">
        <v>870</v>
      </c>
      <c r="D192" s="101" t="s">
        <v>1078</v>
      </c>
      <c r="E192" s="101" t="s">
        <v>1403</v>
      </c>
      <c r="F192" s="101" t="s">
        <v>13</v>
      </c>
    </row>
    <row r="193" spans="1:6" ht="31.2" x14ac:dyDescent="0.3">
      <c r="A193" s="101" t="s">
        <v>187</v>
      </c>
      <c r="B193" s="101" t="s">
        <v>1079</v>
      </c>
      <c r="C193" s="101" t="s">
        <v>870</v>
      </c>
      <c r="D193" s="101" t="s">
        <v>1080</v>
      </c>
      <c r="E193" s="101" t="s">
        <v>1533</v>
      </c>
      <c r="F193" s="101" t="s">
        <v>38</v>
      </c>
    </row>
    <row r="194" spans="1:6" ht="31.2" x14ac:dyDescent="0.3">
      <c r="A194" s="101" t="s">
        <v>188</v>
      </c>
      <c r="B194" s="101" t="s">
        <v>1079</v>
      </c>
      <c r="C194" s="101" t="s">
        <v>870</v>
      </c>
      <c r="D194" s="101" t="s">
        <v>1081</v>
      </c>
      <c r="E194" s="101" t="s">
        <v>1532</v>
      </c>
      <c r="F194" s="101" t="s">
        <v>38</v>
      </c>
    </row>
    <row r="195" spans="1:6" ht="31.2" x14ac:dyDescent="0.3">
      <c r="A195" s="101" t="s">
        <v>48</v>
      </c>
      <c r="B195" s="101" t="s">
        <v>1079</v>
      </c>
      <c r="C195" s="101" t="s">
        <v>870</v>
      </c>
      <c r="D195" s="101" t="s">
        <v>1085</v>
      </c>
      <c r="E195" s="101" t="s">
        <v>1349</v>
      </c>
      <c r="F195" s="101" t="s">
        <v>38</v>
      </c>
    </row>
    <row r="196" spans="1:6" ht="31.2" x14ac:dyDescent="0.3">
      <c r="A196" s="101" t="s">
        <v>49</v>
      </c>
      <c r="B196" s="101" t="s">
        <v>1079</v>
      </c>
      <c r="C196" s="101" t="s">
        <v>870</v>
      </c>
      <c r="D196" s="101" t="s">
        <v>1086</v>
      </c>
      <c r="E196" s="101" t="s">
        <v>1346</v>
      </c>
      <c r="F196" s="101" t="s">
        <v>38</v>
      </c>
    </row>
    <row r="197" spans="1:6" ht="31.2" x14ac:dyDescent="0.3">
      <c r="A197" s="101" t="s">
        <v>189</v>
      </c>
      <c r="B197" s="101" t="s">
        <v>1079</v>
      </c>
      <c r="C197" s="101" t="s">
        <v>870</v>
      </c>
      <c r="D197" s="101" t="s">
        <v>1089</v>
      </c>
      <c r="E197" s="101" t="s">
        <v>1535</v>
      </c>
      <c r="F197" s="101" t="s">
        <v>37</v>
      </c>
    </row>
    <row r="198" spans="1:6" ht="31.2" x14ac:dyDescent="0.3">
      <c r="A198" s="101" t="s">
        <v>190</v>
      </c>
      <c r="B198" s="101" t="s">
        <v>1079</v>
      </c>
      <c r="C198" s="101" t="s">
        <v>870</v>
      </c>
      <c r="D198" s="101" t="s">
        <v>1091</v>
      </c>
      <c r="E198" s="101" t="s">
        <v>1536</v>
      </c>
      <c r="F198" s="101" t="s">
        <v>38</v>
      </c>
    </row>
    <row r="199" spans="1:6" ht="31.2" x14ac:dyDescent="0.3">
      <c r="A199" s="101" t="s">
        <v>191</v>
      </c>
      <c r="B199" s="101" t="s">
        <v>1079</v>
      </c>
      <c r="C199" s="101" t="s">
        <v>870</v>
      </c>
      <c r="D199" s="101" t="s">
        <v>1092</v>
      </c>
      <c r="E199" s="101" t="s">
        <v>1534</v>
      </c>
      <c r="F199" s="101" t="s">
        <v>38</v>
      </c>
    </row>
    <row r="200" spans="1:6" ht="31.2" x14ac:dyDescent="0.3">
      <c r="A200" s="101" t="s">
        <v>53</v>
      </c>
      <c r="B200" s="101" t="s">
        <v>53</v>
      </c>
      <c r="C200" s="101" t="s">
        <v>870</v>
      </c>
      <c r="D200" s="101" t="s">
        <v>1093</v>
      </c>
      <c r="E200" s="101" t="s">
        <v>1518</v>
      </c>
      <c r="F200" s="101" t="s">
        <v>38</v>
      </c>
    </row>
    <row r="201" spans="1:6" x14ac:dyDescent="0.3">
      <c r="A201" s="101" t="s">
        <v>55</v>
      </c>
      <c r="B201" s="101" t="s">
        <v>903</v>
      </c>
      <c r="C201" s="101" t="s">
        <v>870</v>
      </c>
      <c r="D201" s="101" t="s">
        <v>1095</v>
      </c>
      <c r="E201" s="101" t="s">
        <v>1400</v>
      </c>
      <c r="F201" s="101" t="s">
        <v>15</v>
      </c>
    </row>
    <row r="202" spans="1:6" x14ac:dyDescent="0.3">
      <c r="A202" s="101" t="s">
        <v>192</v>
      </c>
      <c r="B202" s="101" t="s">
        <v>192</v>
      </c>
      <c r="C202" s="101" t="s">
        <v>870</v>
      </c>
      <c r="D202" s="101" t="s">
        <v>1096</v>
      </c>
      <c r="E202" s="101" t="s">
        <v>1412</v>
      </c>
      <c r="F202" s="101" t="s">
        <v>13</v>
      </c>
    </row>
    <row r="203" spans="1:6" x14ac:dyDescent="0.3">
      <c r="A203" s="101" t="s">
        <v>193</v>
      </c>
      <c r="B203" s="101" t="s">
        <v>869</v>
      </c>
      <c r="C203" s="101" t="s">
        <v>870</v>
      </c>
      <c r="D203" s="101" t="s">
        <v>1097</v>
      </c>
      <c r="E203" s="101" t="s">
        <v>1598</v>
      </c>
      <c r="F203" s="101" t="s">
        <v>8</v>
      </c>
    </row>
    <row r="204" spans="1:6" x14ac:dyDescent="0.3">
      <c r="A204" s="101" t="s">
        <v>194</v>
      </c>
      <c r="B204" s="101" t="s">
        <v>869</v>
      </c>
      <c r="C204" s="101" t="s">
        <v>870</v>
      </c>
      <c r="D204" s="101" t="s">
        <v>1098</v>
      </c>
      <c r="E204" s="101" t="s">
        <v>1597</v>
      </c>
      <c r="F204" s="101" t="s">
        <v>8</v>
      </c>
    </row>
    <row r="205" spans="1:6" x14ac:dyDescent="0.3">
      <c r="A205" s="101" t="s">
        <v>195</v>
      </c>
      <c r="B205" s="101" t="s">
        <v>888</v>
      </c>
      <c r="C205" s="101" t="s">
        <v>870</v>
      </c>
      <c r="D205" s="101" t="s">
        <v>1100</v>
      </c>
      <c r="E205" s="101" t="s">
        <v>1549</v>
      </c>
      <c r="F205" s="101" t="s">
        <v>12</v>
      </c>
    </row>
    <row r="206" spans="1:6" x14ac:dyDescent="0.3">
      <c r="A206" s="101" t="s">
        <v>196</v>
      </c>
      <c r="B206" s="101" t="s">
        <v>196</v>
      </c>
      <c r="C206" s="101" t="s">
        <v>870</v>
      </c>
      <c r="D206" s="101" t="s">
        <v>1101</v>
      </c>
      <c r="E206" s="101" t="s">
        <v>1371</v>
      </c>
      <c r="F206" s="101" t="s">
        <v>12</v>
      </c>
    </row>
    <row r="207" spans="1:6" x14ac:dyDescent="0.3">
      <c r="A207" s="101" t="s">
        <v>197</v>
      </c>
      <c r="B207" s="101" t="s">
        <v>197</v>
      </c>
      <c r="C207" s="101" t="s">
        <v>870</v>
      </c>
      <c r="D207" s="101" t="s">
        <v>1102</v>
      </c>
      <c r="E207" s="101" t="s">
        <v>1375</v>
      </c>
      <c r="F207" s="101" t="s">
        <v>17</v>
      </c>
    </row>
    <row r="208" spans="1:6" x14ac:dyDescent="0.3">
      <c r="A208" s="101" t="s">
        <v>198</v>
      </c>
      <c r="B208" s="101" t="s">
        <v>198</v>
      </c>
      <c r="C208" s="101" t="s">
        <v>870</v>
      </c>
      <c r="D208" s="101" t="s">
        <v>1103</v>
      </c>
      <c r="E208" s="101" t="s">
        <v>1520</v>
      </c>
      <c r="F208" s="101" t="s">
        <v>13</v>
      </c>
    </row>
    <row r="209" spans="1:6" x14ac:dyDescent="0.3">
      <c r="A209" s="101" t="s">
        <v>199</v>
      </c>
      <c r="B209" s="101" t="s">
        <v>1104</v>
      </c>
      <c r="C209" s="101" t="s">
        <v>870</v>
      </c>
      <c r="D209" s="101" t="s">
        <v>1105</v>
      </c>
      <c r="E209" s="101" t="s">
        <v>1380</v>
      </c>
      <c r="F209" s="101" t="s">
        <v>13</v>
      </c>
    </row>
    <row r="210" spans="1:6" x14ac:dyDescent="0.3">
      <c r="A210" s="101" t="s">
        <v>200</v>
      </c>
      <c r="B210" s="101" t="s">
        <v>201</v>
      </c>
      <c r="C210" s="101" t="s">
        <v>870</v>
      </c>
      <c r="D210" s="101" t="s">
        <v>1107</v>
      </c>
      <c r="E210" s="101" t="s">
        <v>1420</v>
      </c>
      <c r="F210" s="101" t="s">
        <v>13</v>
      </c>
    </row>
    <row r="211" spans="1:6" ht="31.2" x14ac:dyDescent="0.3">
      <c r="A211" s="101" t="s">
        <v>1108</v>
      </c>
      <c r="B211" s="101" t="s">
        <v>1109</v>
      </c>
      <c r="C211" s="101" t="s">
        <v>870</v>
      </c>
      <c r="D211" s="101" t="s">
        <v>1110</v>
      </c>
      <c r="E211" s="101" t="s">
        <v>1393</v>
      </c>
      <c r="F211" s="101"/>
    </row>
    <row r="212" spans="1:6" x14ac:dyDescent="0.3">
      <c r="A212" s="101" t="s">
        <v>201</v>
      </c>
      <c r="B212" s="101" t="s">
        <v>201</v>
      </c>
      <c r="C212" s="101" t="s">
        <v>870</v>
      </c>
      <c r="D212" s="101" t="s">
        <v>1111</v>
      </c>
      <c r="E212" s="101" t="s">
        <v>1509</v>
      </c>
      <c r="F212" s="101" t="s">
        <v>13</v>
      </c>
    </row>
    <row r="213" spans="1:6" x14ac:dyDescent="0.3">
      <c r="A213" s="101" t="s">
        <v>202</v>
      </c>
      <c r="B213" s="101" t="s">
        <v>201</v>
      </c>
      <c r="C213" s="101" t="s">
        <v>870</v>
      </c>
      <c r="D213" s="101" t="s">
        <v>1112</v>
      </c>
      <c r="E213" s="101" t="s">
        <v>1418</v>
      </c>
      <c r="F213" s="101" t="s">
        <v>13</v>
      </c>
    </row>
    <row r="214" spans="1:6" x14ac:dyDescent="0.3">
      <c r="A214" s="101" t="s">
        <v>203</v>
      </c>
      <c r="B214" s="101" t="s">
        <v>869</v>
      </c>
      <c r="C214" s="101" t="s">
        <v>870</v>
      </c>
      <c r="D214" s="101" t="s">
        <v>1113</v>
      </c>
      <c r="E214" s="101" t="s">
        <v>1441</v>
      </c>
      <c r="F214" s="101" t="s">
        <v>8</v>
      </c>
    </row>
    <row r="215" spans="1:6" x14ac:dyDescent="0.3">
      <c r="A215" s="101" t="s">
        <v>204</v>
      </c>
      <c r="B215" s="101" t="s">
        <v>204</v>
      </c>
      <c r="C215" s="101" t="s">
        <v>870</v>
      </c>
      <c r="D215" s="101" t="s">
        <v>1114</v>
      </c>
      <c r="E215" s="101" t="s">
        <v>1521</v>
      </c>
      <c r="F215" s="101" t="s">
        <v>13</v>
      </c>
    </row>
    <row r="216" spans="1:6" x14ac:dyDescent="0.3">
      <c r="A216" s="101" t="s">
        <v>205</v>
      </c>
      <c r="B216" s="101" t="s">
        <v>869</v>
      </c>
      <c r="C216" s="101" t="s">
        <v>870</v>
      </c>
      <c r="D216" s="101" t="s">
        <v>1115</v>
      </c>
      <c r="E216" s="101" t="s">
        <v>1435</v>
      </c>
      <c r="F216" s="101" t="s">
        <v>8</v>
      </c>
    </row>
    <row r="217" spans="1:6" x14ac:dyDescent="0.3">
      <c r="A217" s="101" t="s">
        <v>206</v>
      </c>
      <c r="B217" s="101" t="s">
        <v>206</v>
      </c>
      <c r="C217" s="101" t="s">
        <v>870</v>
      </c>
      <c r="D217" s="101" t="s">
        <v>1116</v>
      </c>
      <c r="E217" s="101" t="s">
        <v>1522</v>
      </c>
      <c r="F217" s="101" t="s">
        <v>13</v>
      </c>
    </row>
    <row r="218" spans="1:6" x14ac:dyDescent="0.3">
      <c r="A218" s="101" t="s">
        <v>207</v>
      </c>
      <c r="B218" s="101" t="s">
        <v>869</v>
      </c>
      <c r="C218" s="101" t="s">
        <v>870</v>
      </c>
      <c r="D218" s="101" t="s">
        <v>1117</v>
      </c>
      <c r="E218" s="101" t="s">
        <v>1493</v>
      </c>
      <c r="F218" s="101" t="s">
        <v>8</v>
      </c>
    </row>
    <row r="219" spans="1:6" x14ac:dyDescent="0.3">
      <c r="A219" s="101" t="s">
        <v>208</v>
      </c>
      <c r="B219" s="101" t="s">
        <v>869</v>
      </c>
      <c r="C219" s="101" t="s">
        <v>870</v>
      </c>
      <c r="D219" s="101" t="s">
        <v>1119</v>
      </c>
      <c r="E219" s="101" t="s">
        <v>1606</v>
      </c>
      <c r="F219" s="101" t="s">
        <v>8</v>
      </c>
    </row>
    <row r="220" spans="1:6" x14ac:dyDescent="0.3">
      <c r="A220" s="101" t="s">
        <v>210</v>
      </c>
      <c r="B220" s="101" t="s">
        <v>869</v>
      </c>
      <c r="C220" s="101" t="s">
        <v>870</v>
      </c>
      <c r="D220" s="101" t="s">
        <v>1122</v>
      </c>
      <c r="E220" s="101" t="s">
        <v>1616</v>
      </c>
      <c r="F220" s="101" t="s">
        <v>8</v>
      </c>
    </row>
    <row r="221" spans="1:6" x14ac:dyDescent="0.3">
      <c r="A221" s="101" t="s">
        <v>211</v>
      </c>
      <c r="B221" s="101" t="s">
        <v>869</v>
      </c>
      <c r="C221" s="101" t="s">
        <v>870</v>
      </c>
      <c r="D221" s="101" t="s">
        <v>1123</v>
      </c>
      <c r="E221" s="101" t="s">
        <v>1427</v>
      </c>
      <c r="F221" s="101" t="s">
        <v>8</v>
      </c>
    </row>
    <row r="222" spans="1:6" x14ac:dyDescent="0.3">
      <c r="A222" s="101" t="s">
        <v>212</v>
      </c>
      <c r="B222" s="101" t="s">
        <v>1124</v>
      </c>
      <c r="C222" s="101" t="s">
        <v>870</v>
      </c>
      <c r="D222" s="101" t="s">
        <v>1125</v>
      </c>
      <c r="E222" s="101" t="s">
        <v>1511</v>
      </c>
      <c r="F222" s="101" t="s">
        <v>305</v>
      </c>
    </row>
    <row r="223" spans="1:6" x14ac:dyDescent="0.3">
      <c r="A223" s="101" t="s">
        <v>213</v>
      </c>
      <c r="B223" s="101" t="s">
        <v>869</v>
      </c>
      <c r="C223" s="101" t="s">
        <v>870</v>
      </c>
      <c r="D223" s="101" t="s">
        <v>1126</v>
      </c>
      <c r="E223" s="101" t="s">
        <v>1445</v>
      </c>
      <c r="F223" s="101" t="s">
        <v>8</v>
      </c>
    </row>
    <row r="224" spans="1:6" x14ac:dyDescent="0.3">
      <c r="A224" s="101" t="s">
        <v>214</v>
      </c>
      <c r="B224" s="101" t="s">
        <v>869</v>
      </c>
      <c r="C224" s="101" t="s">
        <v>870</v>
      </c>
      <c r="D224" s="101" t="s">
        <v>1128</v>
      </c>
      <c r="E224" s="101" t="s">
        <v>1433</v>
      </c>
      <c r="F224" s="101" t="s">
        <v>8</v>
      </c>
    </row>
    <row r="225" spans="1:6" ht="31.2" x14ac:dyDescent="0.3">
      <c r="A225" s="101" t="s">
        <v>1129</v>
      </c>
      <c r="B225" s="101" t="s">
        <v>956</v>
      </c>
      <c r="C225" s="101" t="s">
        <v>870</v>
      </c>
      <c r="D225" s="101" t="s">
        <v>1130</v>
      </c>
      <c r="E225" s="101" t="s">
        <v>1368</v>
      </c>
      <c r="F225" s="101"/>
    </row>
    <row r="226" spans="1:6" ht="31.2" x14ac:dyDescent="0.3">
      <c r="A226" s="101" t="s">
        <v>1132</v>
      </c>
      <c r="B226" s="101" t="s">
        <v>1132</v>
      </c>
      <c r="C226" s="101" t="s">
        <v>1132</v>
      </c>
      <c r="D226" s="101" t="s">
        <v>1133</v>
      </c>
      <c r="E226" s="101" t="s">
        <v>1563</v>
      </c>
      <c r="F226" s="101"/>
    </row>
    <row r="227" spans="1:6" ht="31.2" x14ac:dyDescent="0.3">
      <c r="A227" s="101" t="s">
        <v>1134</v>
      </c>
      <c r="B227" s="101" t="s">
        <v>870</v>
      </c>
      <c r="C227" s="101" t="s">
        <v>870</v>
      </c>
      <c r="D227" s="101" t="s">
        <v>1135</v>
      </c>
      <c r="E227" s="101" t="s">
        <v>1567</v>
      </c>
      <c r="F227" s="101"/>
    </row>
    <row r="228" spans="1:6" x14ac:dyDescent="0.3">
      <c r="A228" s="101" t="s">
        <v>215</v>
      </c>
      <c r="B228" s="101" t="s">
        <v>869</v>
      </c>
      <c r="C228" s="101" t="s">
        <v>870</v>
      </c>
      <c r="D228" s="101" t="s">
        <v>1136</v>
      </c>
      <c r="E228" s="101" t="s">
        <v>1595</v>
      </c>
      <c r="F228" s="101" t="s">
        <v>8</v>
      </c>
    </row>
    <row r="229" spans="1:6" x14ac:dyDescent="0.3">
      <c r="A229" s="101" t="s">
        <v>216</v>
      </c>
      <c r="B229" s="101" t="s">
        <v>956</v>
      </c>
      <c r="C229" s="101" t="s">
        <v>870</v>
      </c>
      <c r="D229" s="101" t="s">
        <v>1137</v>
      </c>
      <c r="E229" s="101" t="s">
        <v>1369</v>
      </c>
      <c r="F229" s="101" t="s">
        <v>12</v>
      </c>
    </row>
    <row r="230" spans="1:6" x14ac:dyDescent="0.3">
      <c r="A230" s="101" t="s">
        <v>217</v>
      </c>
      <c r="B230" s="101" t="s">
        <v>217</v>
      </c>
      <c r="C230" s="101" t="s">
        <v>870</v>
      </c>
      <c r="D230" s="101" t="s">
        <v>1140</v>
      </c>
      <c r="E230" s="101" t="s">
        <v>1367</v>
      </c>
      <c r="F230" s="101" t="s">
        <v>13</v>
      </c>
    </row>
    <row r="231" spans="1:6" x14ac:dyDescent="0.3">
      <c r="A231" s="101" t="s">
        <v>218</v>
      </c>
      <c r="B231" s="101" t="s">
        <v>869</v>
      </c>
      <c r="C231" s="101" t="s">
        <v>870</v>
      </c>
      <c r="D231" s="101" t="s">
        <v>1141</v>
      </c>
      <c r="E231" s="101" t="s">
        <v>1617</v>
      </c>
      <c r="F231" s="101" t="s">
        <v>8</v>
      </c>
    </row>
    <row r="232" spans="1:6" ht="31.2" x14ac:dyDescent="0.3">
      <c r="A232" s="101" t="s">
        <v>219</v>
      </c>
      <c r="B232" s="101" t="s">
        <v>869</v>
      </c>
      <c r="C232" s="101" t="s">
        <v>870</v>
      </c>
      <c r="D232" s="101" t="s">
        <v>1142</v>
      </c>
      <c r="E232" s="101" t="s">
        <v>1604</v>
      </c>
      <c r="F232" s="101" t="s">
        <v>8</v>
      </c>
    </row>
    <row r="233" spans="1:6" x14ac:dyDescent="0.3">
      <c r="A233" s="101" t="s">
        <v>220</v>
      </c>
      <c r="B233" s="101" t="s">
        <v>869</v>
      </c>
      <c r="C233" s="101" t="s">
        <v>870</v>
      </c>
      <c r="D233" s="101" t="s">
        <v>1143</v>
      </c>
      <c r="E233" s="101" t="s">
        <v>1429</v>
      </c>
      <c r="F233" s="101" t="s">
        <v>8</v>
      </c>
    </row>
    <row r="234" spans="1:6" ht="31.2" x14ac:dyDescent="0.3">
      <c r="A234" s="101" t="s">
        <v>221</v>
      </c>
      <c r="B234" s="101" t="s">
        <v>869</v>
      </c>
      <c r="C234" s="101" t="s">
        <v>870</v>
      </c>
      <c r="D234" s="101" t="s">
        <v>1145</v>
      </c>
      <c r="E234" s="101" t="s">
        <v>1470</v>
      </c>
      <c r="F234" s="101" t="s">
        <v>8</v>
      </c>
    </row>
    <row r="235" spans="1:6" ht="31.2" x14ac:dyDescent="0.3">
      <c r="A235" s="101" t="s">
        <v>222</v>
      </c>
      <c r="B235" s="101" t="s">
        <v>869</v>
      </c>
      <c r="C235" s="101" t="s">
        <v>870</v>
      </c>
      <c r="D235" s="101" t="s">
        <v>1146</v>
      </c>
      <c r="E235" s="101" t="s">
        <v>1471</v>
      </c>
      <c r="F235" s="101" t="s">
        <v>8</v>
      </c>
    </row>
    <row r="236" spans="1:6" x14ac:dyDescent="0.3">
      <c r="A236" s="101" t="s">
        <v>1147</v>
      </c>
      <c r="B236" s="101" t="s">
        <v>1148</v>
      </c>
      <c r="C236" s="101" t="s">
        <v>1148</v>
      </c>
      <c r="D236" s="101" t="s">
        <v>1149</v>
      </c>
      <c r="E236" s="101" t="s">
        <v>1603</v>
      </c>
      <c r="F236" s="101"/>
    </row>
    <row r="237" spans="1:6" x14ac:dyDescent="0.3">
      <c r="A237" s="101" t="s">
        <v>223</v>
      </c>
      <c r="B237" s="101" t="s">
        <v>869</v>
      </c>
      <c r="C237" s="101" t="s">
        <v>870</v>
      </c>
      <c r="D237" s="101" t="s">
        <v>1150</v>
      </c>
      <c r="E237" s="101" t="s">
        <v>1430</v>
      </c>
      <c r="F237" s="101" t="s">
        <v>8</v>
      </c>
    </row>
    <row r="238" spans="1:6" x14ac:dyDescent="0.3">
      <c r="A238" s="101" t="s">
        <v>224</v>
      </c>
      <c r="B238" s="101" t="s">
        <v>869</v>
      </c>
      <c r="C238" s="101" t="s">
        <v>870</v>
      </c>
      <c r="D238" s="101" t="s">
        <v>1152</v>
      </c>
      <c r="E238" s="101" t="s">
        <v>1584</v>
      </c>
      <c r="F238" s="101" t="s">
        <v>8</v>
      </c>
    </row>
    <row r="239" spans="1:6" ht="31.2" x14ac:dyDescent="0.3">
      <c r="A239" s="101" t="s">
        <v>225</v>
      </c>
      <c r="B239" s="101" t="s">
        <v>869</v>
      </c>
      <c r="C239" s="101" t="s">
        <v>870</v>
      </c>
      <c r="D239" s="101" t="s">
        <v>1153</v>
      </c>
      <c r="E239" s="101" t="s">
        <v>1607</v>
      </c>
      <c r="F239" s="101" t="s">
        <v>8</v>
      </c>
    </row>
    <row r="240" spans="1:6" ht="31.2" x14ac:dyDescent="0.3">
      <c r="A240" s="101" t="s">
        <v>226</v>
      </c>
      <c r="B240" s="101" t="s">
        <v>888</v>
      </c>
      <c r="C240" s="101" t="s">
        <v>870</v>
      </c>
      <c r="D240" s="101" t="s">
        <v>1154</v>
      </c>
      <c r="E240" s="101" t="s">
        <v>1578</v>
      </c>
      <c r="F240" s="101" t="s">
        <v>12</v>
      </c>
    </row>
    <row r="241" spans="1:6" x14ac:dyDescent="0.3">
      <c r="A241" s="101" t="s">
        <v>227</v>
      </c>
      <c r="B241" s="101" t="s">
        <v>869</v>
      </c>
      <c r="C241" s="101" t="s">
        <v>870</v>
      </c>
      <c r="D241" s="101" t="s">
        <v>1155</v>
      </c>
      <c r="E241" s="101" t="s">
        <v>1592</v>
      </c>
      <c r="F241" s="101" t="s">
        <v>8</v>
      </c>
    </row>
    <row r="242" spans="1:6" x14ac:dyDescent="0.3">
      <c r="A242" s="101" t="s">
        <v>228</v>
      </c>
      <c r="B242" s="101" t="s">
        <v>869</v>
      </c>
      <c r="C242" s="101" t="s">
        <v>870</v>
      </c>
      <c r="D242" s="101" t="s">
        <v>1156</v>
      </c>
      <c r="E242" s="101" t="s">
        <v>1605</v>
      </c>
      <c r="F242" s="101" t="s">
        <v>8</v>
      </c>
    </row>
    <row r="243" spans="1:6" ht="31.2" x14ac:dyDescent="0.3">
      <c r="A243" s="101" t="s">
        <v>307</v>
      </c>
      <c r="B243" s="101" t="s">
        <v>869</v>
      </c>
      <c r="C243" s="101" t="s">
        <v>870</v>
      </c>
      <c r="D243" s="101" t="s">
        <v>1157</v>
      </c>
      <c r="E243" s="101" t="s">
        <v>1625</v>
      </c>
      <c r="F243" s="101" t="s">
        <v>8</v>
      </c>
    </row>
    <row r="244" spans="1:6" x14ac:dyDescent="0.3">
      <c r="A244" s="101" t="s">
        <v>229</v>
      </c>
      <c r="B244" s="101" t="s">
        <v>1159</v>
      </c>
      <c r="C244" s="101" t="s">
        <v>870</v>
      </c>
      <c r="D244" s="101" t="s">
        <v>1160</v>
      </c>
      <c r="E244" s="101" t="s">
        <v>1512</v>
      </c>
      <c r="F244" s="101" t="s">
        <v>305</v>
      </c>
    </row>
    <row r="245" spans="1:6" x14ac:dyDescent="0.3">
      <c r="A245" s="101" t="s">
        <v>65</v>
      </c>
      <c r="B245" s="101" t="s">
        <v>925</v>
      </c>
      <c r="C245" s="101" t="s">
        <v>870</v>
      </c>
      <c r="D245" s="101" t="s">
        <v>1161</v>
      </c>
      <c r="E245" s="101" t="s">
        <v>1516</v>
      </c>
      <c r="F245" s="101" t="s">
        <v>13</v>
      </c>
    </row>
    <row r="246" spans="1:6" x14ac:dyDescent="0.3">
      <c r="A246" s="101" t="s">
        <v>66</v>
      </c>
      <c r="B246" s="101" t="s">
        <v>66</v>
      </c>
      <c r="C246" s="101" t="s">
        <v>870</v>
      </c>
      <c r="D246" s="101" t="s">
        <v>1162</v>
      </c>
      <c r="E246" s="101" t="s">
        <v>1523</v>
      </c>
      <c r="F246" s="101" t="s">
        <v>11</v>
      </c>
    </row>
    <row r="247" spans="1:6" ht="31.2" x14ac:dyDescent="0.3">
      <c r="A247" s="101" t="s">
        <v>69</v>
      </c>
      <c r="B247" s="101" t="s">
        <v>1165</v>
      </c>
      <c r="C247" s="101" t="s">
        <v>870</v>
      </c>
      <c r="D247" s="101" t="s">
        <v>1166</v>
      </c>
      <c r="E247" s="101" t="s">
        <v>1524</v>
      </c>
      <c r="F247" s="101" t="s">
        <v>13</v>
      </c>
    </row>
    <row r="248" spans="1:6" x14ac:dyDescent="0.3">
      <c r="A248" s="101" t="s">
        <v>230</v>
      </c>
      <c r="B248" s="101" t="s">
        <v>869</v>
      </c>
      <c r="C248" s="101" t="s">
        <v>870</v>
      </c>
      <c r="D248" s="101" t="s">
        <v>1168</v>
      </c>
      <c r="E248" s="101" t="s">
        <v>1500</v>
      </c>
      <c r="F248" s="101" t="s">
        <v>8</v>
      </c>
    </row>
    <row r="249" spans="1:6" ht="31.2" x14ac:dyDescent="0.3">
      <c r="A249" s="101" t="s">
        <v>71</v>
      </c>
      <c r="B249" s="101" t="s">
        <v>66</v>
      </c>
      <c r="C249" s="101" t="s">
        <v>870</v>
      </c>
      <c r="D249" s="101" t="s">
        <v>1169</v>
      </c>
      <c r="E249" s="101" t="s">
        <v>1537</v>
      </c>
      <c r="F249" s="101" t="s">
        <v>37</v>
      </c>
    </row>
    <row r="250" spans="1:6" ht="31.2" x14ac:dyDescent="0.3">
      <c r="A250" s="101" t="s">
        <v>231</v>
      </c>
      <c r="B250" s="101" t="s">
        <v>869</v>
      </c>
      <c r="C250" s="101" t="s">
        <v>870</v>
      </c>
      <c r="D250" s="101" t="s">
        <v>1173</v>
      </c>
      <c r="E250" s="101" t="s">
        <v>1583</v>
      </c>
      <c r="F250" s="101" t="s">
        <v>8</v>
      </c>
    </row>
    <row r="251" spans="1:6" ht="31.2" x14ac:dyDescent="0.3">
      <c r="A251" s="101" t="s">
        <v>232</v>
      </c>
      <c r="B251" s="101" t="s">
        <v>1109</v>
      </c>
      <c r="C251" s="101" t="s">
        <v>870</v>
      </c>
      <c r="D251" s="101" t="s">
        <v>1174</v>
      </c>
      <c r="E251" s="101" t="s">
        <v>1394</v>
      </c>
      <c r="F251" s="101" t="s">
        <v>19</v>
      </c>
    </row>
    <row r="252" spans="1:6" x14ac:dyDescent="0.3">
      <c r="A252" s="101" t="s">
        <v>233</v>
      </c>
      <c r="B252" s="101" t="s">
        <v>931</v>
      </c>
      <c r="C252" s="101" t="s">
        <v>870</v>
      </c>
      <c r="D252" s="101" t="s">
        <v>1175</v>
      </c>
      <c r="E252" s="101" t="s">
        <v>1576</v>
      </c>
      <c r="F252" s="101" t="s">
        <v>13</v>
      </c>
    </row>
    <row r="253" spans="1:6" ht="31.2" x14ac:dyDescent="0.3">
      <c r="A253" s="101" t="s">
        <v>234</v>
      </c>
      <c r="B253" s="101" t="s">
        <v>927</v>
      </c>
      <c r="C253" s="101" t="s">
        <v>870</v>
      </c>
      <c r="D253" s="101" t="s">
        <v>1176</v>
      </c>
      <c r="E253" s="101" t="s">
        <v>1396</v>
      </c>
      <c r="F253" s="101" t="s">
        <v>17</v>
      </c>
    </row>
    <row r="254" spans="1:6" x14ac:dyDescent="0.3">
      <c r="A254" s="101" t="s">
        <v>235</v>
      </c>
      <c r="B254" s="101" t="s">
        <v>869</v>
      </c>
      <c r="C254" s="101" t="s">
        <v>870</v>
      </c>
      <c r="D254" s="101" t="s">
        <v>1178</v>
      </c>
      <c r="E254" s="101" t="s">
        <v>1440</v>
      </c>
      <c r="F254" s="101" t="s">
        <v>8</v>
      </c>
    </row>
    <row r="255" spans="1:6" x14ac:dyDescent="0.3">
      <c r="A255" s="101" t="s">
        <v>236</v>
      </c>
      <c r="B255" s="101" t="s">
        <v>869</v>
      </c>
      <c r="C255" s="101" t="s">
        <v>870</v>
      </c>
      <c r="D255" s="101" t="s">
        <v>1179</v>
      </c>
      <c r="E255" s="101" t="s">
        <v>1439</v>
      </c>
      <c r="F255" s="101" t="s">
        <v>8</v>
      </c>
    </row>
    <row r="256" spans="1:6" x14ac:dyDescent="0.3">
      <c r="A256" s="101" t="s">
        <v>237</v>
      </c>
      <c r="B256" s="101" t="s">
        <v>869</v>
      </c>
      <c r="C256" s="101" t="s">
        <v>870</v>
      </c>
      <c r="D256" s="101" t="s">
        <v>1180</v>
      </c>
      <c r="E256" s="101" t="s">
        <v>1458</v>
      </c>
      <c r="F256" s="101" t="s">
        <v>8</v>
      </c>
    </row>
    <row r="257" spans="1:6" x14ac:dyDescent="0.3">
      <c r="A257" s="101" t="s">
        <v>238</v>
      </c>
      <c r="B257" s="101" t="s">
        <v>931</v>
      </c>
      <c r="C257" s="101" t="s">
        <v>870</v>
      </c>
      <c r="D257" s="101" t="s">
        <v>1181</v>
      </c>
      <c r="E257" s="101" t="s">
        <v>1417</v>
      </c>
      <c r="F257" s="101" t="s">
        <v>13</v>
      </c>
    </row>
    <row r="258" spans="1:6" ht="31.2" x14ac:dyDescent="0.3">
      <c r="A258" s="101" t="s">
        <v>1182</v>
      </c>
      <c r="B258" s="101" t="s">
        <v>1182</v>
      </c>
      <c r="C258" s="101" t="s">
        <v>1182</v>
      </c>
      <c r="D258" s="101" t="s">
        <v>1183</v>
      </c>
      <c r="E258" s="101" t="s">
        <v>1579</v>
      </c>
      <c r="F258" s="101"/>
    </row>
    <row r="259" spans="1:6" x14ac:dyDescent="0.3">
      <c r="A259" s="101" t="s">
        <v>1184</v>
      </c>
      <c r="B259" s="101" t="s">
        <v>1184</v>
      </c>
      <c r="C259" s="101" t="s">
        <v>1184</v>
      </c>
      <c r="D259" s="101" t="s">
        <v>1185</v>
      </c>
      <c r="E259" s="101" t="s">
        <v>1561</v>
      </c>
      <c r="F259" s="101"/>
    </row>
    <row r="260" spans="1:6" ht="31.2" x14ac:dyDescent="0.3">
      <c r="A260" s="101" t="s">
        <v>1186</v>
      </c>
      <c r="B260" s="101" t="s">
        <v>1186</v>
      </c>
      <c r="C260" s="101" t="s">
        <v>1186</v>
      </c>
      <c r="D260" s="101" t="s">
        <v>1187</v>
      </c>
      <c r="E260" s="101" t="s">
        <v>1546</v>
      </c>
      <c r="F260" s="101"/>
    </row>
    <row r="261" spans="1:6" x14ac:dyDescent="0.3">
      <c r="A261" s="101" t="s">
        <v>1188</v>
      </c>
      <c r="B261" s="101" t="s">
        <v>1188</v>
      </c>
      <c r="C261" s="101" t="s">
        <v>1188</v>
      </c>
      <c r="D261" s="101" t="s">
        <v>1189</v>
      </c>
      <c r="E261" s="101" t="s">
        <v>1562</v>
      </c>
      <c r="F261" s="101"/>
    </row>
    <row r="262" spans="1:6" x14ac:dyDescent="0.3">
      <c r="A262" s="101" t="s">
        <v>1190</v>
      </c>
      <c r="B262" s="101" t="s">
        <v>1190</v>
      </c>
      <c r="C262" s="101" t="s">
        <v>1190</v>
      </c>
      <c r="D262" s="101" t="s">
        <v>1191</v>
      </c>
      <c r="E262" s="101" t="s">
        <v>1554</v>
      </c>
      <c r="F262" s="101"/>
    </row>
    <row r="263" spans="1:6" x14ac:dyDescent="0.3">
      <c r="A263" s="101" t="s">
        <v>239</v>
      </c>
      <c r="B263" s="101" t="s">
        <v>936</v>
      </c>
      <c r="C263" s="101" t="s">
        <v>870</v>
      </c>
      <c r="D263" s="101" t="s">
        <v>1195</v>
      </c>
      <c r="E263" s="101" t="s">
        <v>1388</v>
      </c>
      <c r="F263" s="101" t="s">
        <v>19</v>
      </c>
    </row>
    <row r="264" spans="1:6" x14ac:dyDescent="0.3">
      <c r="A264" s="101" t="s">
        <v>240</v>
      </c>
      <c r="B264" s="101" t="s">
        <v>925</v>
      </c>
      <c r="C264" s="101" t="s">
        <v>870</v>
      </c>
      <c r="D264" s="101" t="s">
        <v>1196</v>
      </c>
      <c r="E264" s="101" t="s">
        <v>1514</v>
      </c>
      <c r="F264" s="101" t="s">
        <v>13</v>
      </c>
    </row>
    <row r="265" spans="1:6" x14ac:dyDescent="0.3">
      <c r="A265" s="101" t="s">
        <v>241</v>
      </c>
      <c r="B265" s="101" t="s">
        <v>999</v>
      </c>
      <c r="C265" s="101" t="s">
        <v>870</v>
      </c>
      <c r="D265" s="101" t="s">
        <v>1197</v>
      </c>
      <c r="E265" s="101" t="s">
        <v>1517</v>
      </c>
      <c r="F265" s="101" t="s">
        <v>13</v>
      </c>
    </row>
    <row r="266" spans="1:6" ht="31.2" x14ac:dyDescent="0.3">
      <c r="A266" s="101" t="s">
        <v>242</v>
      </c>
      <c r="B266" s="101" t="s">
        <v>869</v>
      </c>
      <c r="C266" s="101" t="s">
        <v>870</v>
      </c>
      <c r="D266" s="101" t="s">
        <v>1199</v>
      </c>
      <c r="E266" s="101" t="s">
        <v>1484</v>
      </c>
      <c r="F266" s="101" t="s">
        <v>8</v>
      </c>
    </row>
    <row r="267" spans="1:6" ht="31.2" x14ac:dyDescent="0.3">
      <c r="A267" s="101" t="s">
        <v>243</v>
      </c>
      <c r="B267" s="101" t="s">
        <v>869</v>
      </c>
      <c r="C267" s="101" t="s">
        <v>870</v>
      </c>
      <c r="D267" s="101" t="s">
        <v>1200</v>
      </c>
      <c r="E267" s="101" t="s">
        <v>1482</v>
      </c>
      <c r="F267" s="101" t="s">
        <v>8</v>
      </c>
    </row>
    <row r="268" spans="1:6" ht="31.2" x14ac:dyDescent="0.3">
      <c r="A268" s="101" t="s">
        <v>244</v>
      </c>
      <c r="B268" s="101" t="s">
        <v>869</v>
      </c>
      <c r="C268" s="101" t="s">
        <v>870</v>
      </c>
      <c r="D268" s="101" t="s">
        <v>1201</v>
      </c>
      <c r="E268" s="101" t="s">
        <v>1486</v>
      </c>
      <c r="F268" s="101" t="s">
        <v>8</v>
      </c>
    </row>
    <row r="269" spans="1:6" x14ac:dyDescent="0.3">
      <c r="A269" s="101" t="s">
        <v>245</v>
      </c>
      <c r="B269" s="101" t="s">
        <v>1202</v>
      </c>
      <c r="C269" s="101" t="s">
        <v>870</v>
      </c>
      <c r="D269" s="101" t="s">
        <v>1203</v>
      </c>
      <c r="E269" s="101" t="s">
        <v>1392</v>
      </c>
      <c r="F269" s="101" t="s">
        <v>13</v>
      </c>
    </row>
    <row r="270" spans="1:6" ht="31.2" x14ac:dyDescent="0.3">
      <c r="A270" s="101" t="s">
        <v>246</v>
      </c>
      <c r="B270" s="101" t="s">
        <v>885</v>
      </c>
      <c r="C270" s="101" t="s">
        <v>870</v>
      </c>
      <c r="D270" s="101" t="s">
        <v>1204</v>
      </c>
      <c r="E270" s="101" t="s">
        <v>1409</v>
      </c>
      <c r="F270" s="101" t="s">
        <v>9</v>
      </c>
    </row>
    <row r="271" spans="1:6" x14ac:dyDescent="0.3">
      <c r="A271" s="101" t="s">
        <v>247</v>
      </c>
      <c r="B271" s="101" t="s">
        <v>901</v>
      </c>
      <c r="C271" s="101" t="s">
        <v>870</v>
      </c>
      <c r="D271" s="101" t="s">
        <v>1205</v>
      </c>
      <c r="E271" s="101" t="s">
        <v>1407</v>
      </c>
      <c r="F271" s="101" t="s">
        <v>9</v>
      </c>
    </row>
    <row r="272" spans="1:6" ht="31.2" x14ac:dyDescent="0.3">
      <c r="A272" s="101" t="s">
        <v>248</v>
      </c>
      <c r="B272" s="101" t="s">
        <v>1013</v>
      </c>
      <c r="C272" s="101" t="s">
        <v>870</v>
      </c>
      <c r="D272" s="101" t="s">
        <v>1207</v>
      </c>
      <c r="E272" s="101" t="s">
        <v>1410</v>
      </c>
      <c r="F272" s="101" t="s">
        <v>9</v>
      </c>
    </row>
    <row r="273" spans="1:6" ht="31.2" x14ac:dyDescent="0.3">
      <c r="A273" s="101" t="s">
        <v>249</v>
      </c>
      <c r="B273" s="101" t="s">
        <v>927</v>
      </c>
      <c r="C273" s="101" t="s">
        <v>870</v>
      </c>
      <c r="D273" s="101" t="s">
        <v>1208</v>
      </c>
      <c r="E273" s="101" t="s">
        <v>1551</v>
      </c>
      <c r="F273" s="101" t="s">
        <v>17</v>
      </c>
    </row>
    <row r="274" spans="1:6" x14ac:dyDescent="0.3">
      <c r="A274" s="101" t="s">
        <v>83</v>
      </c>
      <c r="B274" s="101" t="s">
        <v>1104</v>
      </c>
      <c r="C274" s="101" t="s">
        <v>870</v>
      </c>
      <c r="D274" s="101" t="s">
        <v>1211</v>
      </c>
      <c r="E274" s="101" t="s">
        <v>1408</v>
      </c>
      <c r="F274" s="101" t="s">
        <v>13</v>
      </c>
    </row>
    <row r="275" spans="1:6" ht="31.2" x14ac:dyDescent="0.3">
      <c r="A275" s="101" t="s">
        <v>250</v>
      </c>
      <c r="B275" s="101" t="s">
        <v>1013</v>
      </c>
      <c r="C275" s="101" t="s">
        <v>870</v>
      </c>
      <c r="D275" s="101" t="s">
        <v>1213</v>
      </c>
      <c r="E275" s="101" t="s">
        <v>1406</v>
      </c>
      <c r="F275" s="101" t="s">
        <v>9</v>
      </c>
    </row>
    <row r="276" spans="1:6" ht="31.2" x14ac:dyDescent="0.3">
      <c r="A276" s="101" t="s">
        <v>251</v>
      </c>
      <c r="B276" s="101" t="s">
        <v>936</v>
      </c>
      <c r="C276" s="101" t="s">
        <v>870</v>
      </c>
      <c r="D276" s="101" t="s">
        <v>1214</v>
      </c>
      <c r="E276" s="101" t="s">
        <v>1552</v>
      </c>
      <c r="F276" s="101" t="s">
        <v>19</v>
      </c>
    </row>
    <row r="277" spans="1:6" x14ac:dyDescent="0.3">
      <c r="A277" s="101" t="s">
        <v>252</v>
      </c>
      <c r="B277" s="101" t="s">
        <v>931</v>
      </c>
      <c r="C277" s="101" t="s">
        <v>870</v>
      </c>
      <c r="D277" s="101" t="s">
        <v>1215</v>
      </c>
      <c r="E277" s="101" t="s">
        <v>1405</v>
      </c>
      <c r="F277" s="101" t="s">
        <v>13</v>
      </c>
    </row>
    <row r="278" spans="1:6" x14ac:dyDescent="0.3">
      <c r="A278" s="101" t="s">
        <v>253</v>
      </c>
      <c r="B278" s="101" t="s">
        <v>931</v>
      </c>
      <c r="C278" s="101" t="s">
        <v>870</v>
      </c>
      <c r="D278" s="101" t="s">
        <v>1216</v>
      </c>
      <c r="E278" s="101" t="s">
        <v>1404</v>
      </c>
      <c r="F278" s="101" t="s">
        <v>13</v>
      </c>
    </row>
    <row r="279" spans="1:6" ht="31.2" x14ac:dyDescent="0.3">
      <c r="A279" s="101" t="s">
        <v>254</v>
      </c>
      <c r="B279" s="101" t="s">
        <v>869</v>
      </c>
      <c r="C279" s="101" t="s">
        <v>870</v>
      </c>
      <c r="D279" s="101" t="s">
        <v>1217</v>
      </c>
      <c r="E279" s="101" t="s">
        <v>1460</v>
      </c>
      <c r="F279" s="101" t="s">
        <v>8</v>
      </c>
    </row>
    <row r="280" spans="1:6" ht="31.2" x14ac:dyDescent="0.3">
      <c r="A280" s="101" t="s">
        <v>255</v>
      </c>
      <c r="B280" s="101" t="s">
        <v>869</v>
      </c>
      <c r="C280" s="101" t="s">
        <v>870</v>
      </c>
      <c r="D280" s="101" t="s">
        <v>1218</v>
      </c>
      <c r="E280" s="101" t="s">
        <v>1461</v>
      </c>
      <c r="F280" s="101" t="s">
        <v>8</v>
      </c>
    </row>
    <row r="281" spans="1:6" ht="31.2" x14ac:dyDescent="0.3">
      <c r="A281" s="101" t="s">
        <v>256</v>
      </c>
      <c r="B281" s="101" t="s">
        <v>869</v>
      </c>
      <c r="C281" s="101" t="s">
        <v>870</v>
      </c>
      <c r="D281" s="101" t="s">
        <v>1219</v>
      </c>
      <c r="E281" s="101" t="s">
        <v>1457</v>
      </c>
      <c r="F281" s="101" t="s">
        <v>8</v>
      </c>
    </row>
    <row r="282" spans="1:6" ht="31.2" x14ac:dyDescent="0.3">
      <c r="A282" s="101" t="s">
        <v>257</v>
      </c>
      <c r="B282" s="101" t="s">
        <v>869</v>
      </c>
      <c r="C282" s="101" t="s">
        <v>870</v>
      </c>
      <c r="D282" s="101" t="s">
        <v>1220</v>
      </c>
      <c r="E282" s="101" t="s">
        <v>1459</v>
      </c>
      <c r="F282" s="101" t="s">
        <v>8</v>
      </c>
    </row>
    <row r="283" spans="1:6" ht="31.2" x14ac:dyDescent="0.3">
      <c r="A283" s="101" t="s">
        <v>258</v>
      </c>
      <c r="B283" s="101" t="s">
        <v>869</v>
      </c>
      <c r="C283" s="101" t="s">
        <v>870</v>
      </c>
      <c r="D283" s="101" t="s">
        <v>1221</v>
      </c>
      <c r="E283" s="101" t="s">
        <v>1451</v>
      </c>
      <c r="F283" s="101" t="s">
        <v>8</v>
      </c>
    </row>
    <row r="284" spans="1:6" x14ac:dyDescent="0.3">
      <c r="A284" s="101" t="s">
        <v>1223</v>
      </c>
      <c r="B284" s="101" t="s">
        <v>870</v>
      </c>
      <c r="C284" s="101" t="s">
        <v>870</v>
      </c>
      <c r="D284" s="101" t="s">
        <v>1224</v>
      </c>
      <c r="E284" s="101" t="s">
        <v>1568</v>
      </c>
      <c r="F284" s="101"/>
    </row>
    <row r="285" spans="1:6" ht="31.2" x14ac:dyDescent="0.3">
      <c r="A285" s="101" t="s">
        <v>259</v>
      </c>
      <c r="B285" s="101" t="s">
        <v>927</v>
      </c>
      <c r="C285" s="101" t="s">
        <v>870</v>
      </c>
      <c r="D285" s="101" t="s">
        <v>1225</v>
      </c>
      <c r="E285" s="101" t="s">
        <v>1398</v>
      </c>
      <c r="F285" s="101" t="s">
        <v>17</v>
      </c>
    </row>
    <row r="286" spans="1:6" x14ac:dyDescent="0.3">
      <c r="A286" s="101" t="s">
        <v>260</v>
      </c>
      <c r="B286" s="101" t="s">
        <v>869</v>
      </c>
      <c r="C286" s="101" t="s">
        <v>870</v>
      </c>
      <c r="D286" s="101" t="s">
        <v>1227</v>
      </c>
      <c r="E286" s="101" t="s">
        <v>1452</v>
      </c>
      <c r="F286" s="101" t="s">
        <v>8</v>
      </c>
    </row>
    <row r="287" spans="1:6" x14ac:dyDescent="0.3">
      <c r="A287" s="101" t="s">
        <v>262</v>
      </c>
      <c r="B287" s="101" t="s">
        <v>869</v>
      </c>
      <c r="C287" s="101" t="s">
        <v>870</v>
      </c>
      <c r="D287" s="101" t="s">
        <v>1229</v>
      </c>
      <c r="E287" s="101" t="s">
        <v>1436</v>
      </c>
      <c r="F287" s="101" t="s">
        <v>8</v>
      </c>
    </row>
    <row r="288" spans="1:6" x14ac:dyDescent="0.3">
      <c r="A288" s="101" t="s">
        <v>87</v>
      </c>
      <c r="B288" s="101" t="s">
        <v>869</v>
      </c>
      <c r="C288" s="101" t="s">
        <v>870</v>
      </c>
      <c r="D288" s="101" t="s">
        <v>1230</v>
      </c>
      <c r="E288" s="101" t="s">
        <v>1448</v>
      </c>
      <c r="F288" s="101" t="s">
        <v>8</v>
      </c>
    </row>
    <row r="289" spans="1:6" x14ac:dyDescent="0.3">
      <c r="A289" s="101" t="s">
        <v>88</v>
      </c>
      <c r="B289" s="101" t="s">
        <v>88</v>
      </c>
      <c r="C289" s="101" t="s">
        <v>870</v>
      </c>
      <c r="D289" s="101" t="s">
        <v>1231</v>
      </c>
      <c r="E289" s="101" t="s">
        <v>1399</v>
      </c>
      <c r="F289" s="101" t="s">
        <v>13</v>
      </c>
    </row>
    <row r="290" spans="1:6" x14ac:dyDescent="0.3">
      <c r="A290" s="101" t="s">
        <v>263</v>
      </c>
      <c r="B290" s="101" t="s">
        <v>869</v>
      </c>
      <c r="C290" s="101" t="s">
        <v>870</v>
      </c>
      <c r="D290" s="101" t="s">
        <v>1234</v>
      </c>
      <c r="E290" s="101" t="s">
        <v>1489</v>
      </c>
      <c r="F290" s="101" t="s">
        <v>8</v>
      </c>
    </row>
    <row r="291" spans="1:6" ht="31.2" x14ac:dyDescent="0.3">
      <c r="A291" s="101" t="s">
        <v>264</v>
      </c>
      <c r="B291" s="101" t="s">
        <v>869</v>
      </c>
      <c r="C291" s="101" t="s">
        <v>870</v>
      </c>
      <c r="D291" s="101" t="s">
        <v>1235</v>
      </c>
      <c r="E291" s="101" t="s">
        <v>1596</v>
      </c>
      <c r="F291" s="101" t="s">
        <v>8</v>
      </c>
    </row>
    <row r="292" spans="1:6" ht="31.2" x14ac:dyDescent="0.3">
      <c r="A292" s="101" t="s">
        <v>265</v>
      </c>
      <c r="B292" s="101" t="s">
        <v>869</v>
      </c>
      <c r="C292" s="101" t="s">
        <v>870</v>
      </c>
      <c r="D292" s="101" t="s">
        <v>1236</v>
      </c>
      <c r="E292" s="101" t="s">
        <v>1465</v>
      </c>
      <c r="F292" s="101" t="s">
        <v>8</v>
      </c>
    </row>
    <row r="293" spans="1:6" ht="31.2" x14ac:dyDescent="0.3">
      <c r="A293" s="101" t="s">
        <v>266</v>
      </c>
      <c r="B293" s="101" t="s">
        <v>869</v>
      </c>
      <c r="C293" s="101" t="s">
        <v>870</v>
      </c>
      <c r="D293" s="101" t="s">
        <v>1237</v>
      </c>
      <c r="E293" s="101" t="s">
        <v>1466</v>
      </c>
      <c r="F293" s="101" t="s">
        <v>8</v>
      </c>
    </row>
    <row r="294" spans="1:6" ht="31.2" x14ac:dyDescent="0.3">
      <c r="A294" s="101" t="s">
        <v>1238</v>
      </c>
      <c r="B294" s="101" t="s">
        <v>1238</v>
      </c>
      <c r="C294" s="101" t="s">
        <v>1238</v>
      </c>
      <c r="D294" s="101" t="s">
        <v>1239</v>
      </c>
      <c r="E294" s="101" t="s">
        <v>1558</v>
      </c>
      <c r="F294" s="101"/>
    </row>
    <row r="295" spans="1:6" x14ac:dyDescent="0.3">
      <c r="A295" s="101" t="s">
        <v>267</v>
      </c>
      <c r="B295" s="101" t="s">
        <v>869</v>
      </c>
      <c r="C295" s="101" t="s">
        <v>870</v>
      </c>
      <c r="D295" s="101" t="s">
        <v>1240</v>
      </c>
      <c r="E295" s="101" t="s">
        <v>1467</v>
      </c>
      <c r="F295" s="101" t="s">
        <v>8</v>
      </c>
    </row>
    <row r="296" spans="1:6" x14ac:dyDescent="0.3">
      <c r="A296" s="101" t="s">
        <v>268</v>
      </c>
      <c r="B296" s="101" t="s">
        <v>869</v>
      </c>
      <c r="C296" s="101" t="s">
        <v>870</v>
      </c>
      <c r="D296" s="101" t="s">
        <v>1241</v>
      </c>
      <c r="E296" s="101" t="s">
        <v>1456</v>
      </c>
      <c r="F296" s="101" t="s">
        <v>8</v>
      </c>
    </row>
    <row r="297" spans="1:6" x14ac:dyDescent="0.3">
      <c r="A297" s="101" t="s">
        <v>269</v>
      </c>
      <c r="B297" s="101" t="s">
        <v>869</v>
      </c>
      <c r="C297" s="101" t="s">
        <v>870</v>
      </c>
      <c r="D297" s="101" t="s">
        <v>1242</v>
      </c>
      <c r="E297" s="101" t="s">
        <v>1473</v>
      </c>
      <c r="F297" s="101" t="s">
        <v>8</v>
      </c>
    </row>
    <row r="298" spans="1:6" x14ac:dyDescent="0.3">
      <c r="A298" s="101" t="s">
        <v>270</v>
      </c>
      <c r="B298" s="101" t="s">
        <v>869</v>
      </c>
      <c r="C298" s="101" t="s">
        <v>870</v>
      </c>
      <c r="D298" s="101" t="s">
        <v>1243</v>
      </c>
      <c r="E298" s="101" t="s">
        <v>1462</v>
      </c>
      <c r="F298" s="101" t="s">
        <v>8</v>
      </c>
    </row>
    <row r="299" spans="1:6" x14ac:dyDescent="0.3">
      <c r="A299" s="101" t="s">
        <v>271</v>
      </c>
      <c r="B299" s="101" t="s">
        <v>869</v>
      </c>
      <c r="C299" s="101" t="s">
        <v>870</v>
      </c>
      <c r="D299" s="101" t="s">
        <v>1244</v>
      </c>
      <c r="E299" s="101" t="s">
        <v>1428</v>
      </c>
      <c r="F299" s="101" t="s">
        <v>8</v>
      </c>
    </row>
    <row r="300" spans="1:6" ht="31.2" x14ac:dyDescent="0.3">
      <c r="A300" s="101" t="s">
        <v>1245</v>
      </c>
      <c r="B300" s="101" t="s">
        <v>939</v>
      </c>
      <c r="C300" s="101" t="s">
        <v>870</v>
      </c>
      <c r="D300" s="101" t="s">
        <v>1246</v>
      </c>
      <c r="E300" s="101" t="s">
        <v>1602</v>
      </c>
      <c r="F300" s="101"/>
    </row>
    <row r="301" spans="1:6" ht="46.8" x14ac:dyDescent="0.3">
      <c r="A301" s="101" t="s">
        <v>1248</v>
      </c>
      <c r="B301" s="101" t="s">
        <v>1249</v>
      </c>
      <c r="C301" s="101" t="s">
        <v>1249</v>
      </c>
      <c r="D301" s="101" t="s">
        <v>1250</v>
      </c>
      <c r="E301" s="101" t="s">
        <v>1570</v>
      </c>
      <c r="F301" s="101"/>
    </row>
    <row r="302" spans="1:6" x14ac:dyDescent="0.3">
      <c r="A302" s="101" t="s">
        <v>272</v>
      </c>
      <c r="B302" s="101" t="s">
        <v>272</v>
      </c>
      <c r="C302" s="101" t="s">
        <v>870</v>
      </c>
      <c r="D302" s="101" t="s">
        <v>1251</v>
      </c>
      <c r="E302" s="101" t="s">
        <v>1508</v>
      </c>
      <c r="F302" s="101" t="s">
        <v>13</v>
      </c>
    </row>
    <row r="303" spans="1:6" x14ac:dyDescent="0.3">
      <c r="A303" s="101" t="s">
        <v>308</v>
      </c>
      <c r="B303" s="101" t="s">
        <v>869</v>
      </c>
      <c r="C303" s="101" t="s">
        <v>870</v>
      </c>
      <c r="D303" s="101" t="s">
        <v>1252</v>
      </c>
      <c r="E303" s="101" t="s">
        <v>1478</v>
      </c>
      <c r="F303" s="101" t="s">
        <v>8</v>
      </c>
    </row>
    <row r="304" spans="1:6" ht="31.2" x14ac:dyDescent="0.3">
      <c r="A304" s="101" t="s">
        <v>1253</v>
      </c>
      <c r="B304" s="101" t="s">
        <v>1253</v>
      </c>
      <c r="C304" s="101" t="s">
        <v>1253</v>
      </c>
      <c r="D304" s="101" t="s">
        <v>1254</v>
      </c>
      <c r="E304" s="101" t="s">
        <v>1557</v>
      </c>
      <c r="F304" s="101"/>
    </row>
    <row r="305" spans="1:6" x14ac:dyDescent="0.3">
      <c r="A305" s="101" t="s">
        <v>273</v>
      </c>
      <c r="B305" s="101" t="s">
        <v>869</v>
      </c>
      <c r="C305" s="101" t="s">
        <v>870</v>
      </c>
      <c r="D305" s="101" t="s">
        <v>1255</v>
      </c>
      <c r="E305" s="101" t="s">
        <v>1477</v>
      </c>
      <c r="F305" s="101" t="s">
        <v>8</v>
      </c>
    </row>
    <row r="306" spans="1:6" x14ac:dyDescent="0.3">
      <c r="A306" s="101" t="s">
        <v>274</v>
      </c>
      <c r="B306" s="101" t="s">
        <v>869</v>
      </c>
      <c r="C306" s="101" t="s">
        <v>870</v>
      </c>
      <c r="D306" s="101" t="s">
        <v>1256</v>
      </c>
      <c r="E306" s="101" t="s">
        <v>1474</v>
      </c>
      <c r="F306" s="101" t="s">
        <v>8</v>
      </c>
    </row>
    <row r="307" spans="1:6" ht="31.2" x14ac:dyDescent="0.3">
      <c r="A307" s="101" t="s">
        <v>275</v>
      </c>
      <c r="B307" s="101" t="s">
        <v>869</v>
      </c>
      <c r="C307" s="101" t="s">
        <v>870</v>
      </c>
      <c r="D307" s="101" t="s">
        <v>1257</v>
      </c>
      <c r="E307" s="101" t="s">
        <v>1479</v>
      </c>
      <c r="F307" s="101" t="s">
        <v>8</v>
      </c>
    </row>
    <row r="308" spans="1:6" x14ac:dyDescent="0.3">
      <c r="A308" s="101" t="s">
        <v>276</v>
      </c>
      <c r="B308" s="101" t="s">
        <v>1258</v>
      </c>
      <c r="C308" s="101" t="s">
        <v>870</v>
      </c>
      <c r="D308" s="101" t="s">
        <v>1259</v>
      </c>
      <c r="E308" s="101" t="s">
        <v>1377</v>
      </c>
      <c r="F308" s="101" t="s">
        <v>13</v>
      </c>
    </row>
    <row r="309" spans="1:6" x14ac:dyDescent="0.3">
      <c r="A309" s="101" t="s">
        <v>277</v>
      </c>
      <c r="B309" s="101" t="s">
        <v>869</v>
      </c>
      <c r="C309" s="101" t="s">
        <v>870</v>
      </c>
      <c r="D309" s="101" t="s">
        <v>1262</v>
      </c>
      <c r="E309" s="101" t="s">
        <v>1468</v>
      </c>
      <c r="F309" s="101" t="s">
        <v>8</v>
      </c>
    </row>
    <row r="310" spans="1:6" ht="31.2" x14ac:dyDescent="0.3">
      <c r="A310" s="101" t="s">
        <v>278</v>
      </c>
      <c r="B310" s="101" t="s">
        <v>869</v>
      </c>
      <c r="C310" s="101" t="s">
        <v>870</v>
      </c>
      <c r="D310" s="101" t="s">
        <v>1263</v>
      </c>
      <c r="E310" s="101" t="s">
        <v>1469</v>
      </c>
      <c r="F310" s="101" t="s">
        <v>8</v>
      </c>
    </row>
    <row r="311" spans="1:6" x14ac:dyDescent="0.3">
      <c r="A311" s="101" t="s">
        <v>279</v>
      </c>
      <c r="B311" s="101" t="s">
        <v>869</v>
      </c>
      <c r="C311" s="101" t="s">
        <v>870</v>
      </c>
      <c r="D311" s="101" t="s">
        <v>1265</v>
      </c>
      <c r="E311" s="101" t="s">
        <v>1494</v>
      </c>
      <c r="F311" s="101" t="s">
        <v>8</v>
      </c>
    </row>
    <row r="312" spans="1:6" x14ac:dyDescent="0.3">
      <c r="A312" s="101" t="s">
        <v>96</v>
      </c>
      <c r="B312" s="101" t="s">
        <v>1013</v>
      </c>
      <c r="C312" s="101" t="s">
        <v>870</v>
      </c>
      <c r="D312" s="101" t="s">
        <v>1267</v>
      </c>
      <c r="E312" s="101" t="s">
        <v>1382</v>
      </c>
      <c r="F312" s="101" t="s">
        <v>9</v>
      </c>
    </row>
    <row r="313" spans="1:6" x14ac:dyDescent="0.3">
      <c r="A313" s="101" t="s">
        <v>280</v>
      </c>
      <c r="B313" s="101" t="s">
        <v>1013</v>
      </c>
      <c r="C313" s="101" t="s">
        <v>870</v>
      </c>
      <c r="D313" s="101" t="s">
        <v>1268</v>
      </c>
      <c r="E313" s="101" t="s">
        <v>1383</v>
      </c>
      <c r="F313" s="101" t="s">
        <v>9</v>
      </c>
    </row>
    <row r="314" spans="1:6" x14ac:dyDescent="0.3">
      <c r="A314" s="101" t="s">
        <v>1269</v>
      </c>
      <c r="B314" s="101" t="s">
        <v>1269</v>
      </c>
      <c r="C314" s="101" t="s">
        <v>1269</v>
      </c>
      <c r="D314" s="101" t="s">
        <v>1270</v>
      </c>
      <c r="E314" s="101" t="s">
        <v>1545</v>
      </c>
      <c r="F314" s="101"/>
    </row>
    <row r="315" spans="1:6" x14ac:dyDescent="0.3">
      <c r="A315" s="101" t="s">
        <v>281</v>
      </c>
      <c r="B315" s="101" t="s">
        <v>869</v>
      </c>
      <c r="C315" s="101" t="s">
        <v>870</v>
      </c>
      <c r="D315" s="101" t="s">
        <v>1273</v>
      </c>
      <c r="E315" s="101" t="s">
        <v>1565</v>
      </c>
      <c r="F315" s="101" t="s">
        <v>8</v>
      </c>
    </row>
    <row r="316" spans="1:6" x14ac:dyDescent="0.3">
      <c r="A316" s="101" t="s">
        <v>282</v>
      </c>
      <c r="B316" s="101" t="s">
        <v>869</v>
      </c>
      <c r="C316" s="101" t="s">
        <v>870</v>
      </c>
      <c r="D316" s="101" t="s">
        <v>1274</v>
      </c>
      <c r="E316" s="101" t="s">
        <v>1499</v>
      </c>
      <c r="F316" s="101" t="s">
        <v>8</v>
      </c>
    </row>
    <row r="317" spans="1:6" ht="31.2" x14ac:dyDescent="0.3">
      <c r="A317" s="101" t="s">
        <v>283</v>
      </c>
      <c r="B317" s="101" t="s">
        <v>869</v>
      </c>
      <c r="C317" s="101" t="s">
        <v>870</v>
      </c>
      <c r="D317" s="101" t="s">
        <v>1275</v>
      </c>
      <c r="E317" s="101" t="s">
        <v>1497</v>
      </c>
      <c r="F317" s="101" t="s">
        <v>8</v>
      </c>
    </row>
    <row r="318" spans="1:6" ht="31.2" x14ac:dyDescent="0.3">
      <c r="A318" s="101" t="s">
        <v>284</v>
      </c>
      <c r="B318" s="101" t="s">
        <v>869</v>
      </c>
      <c r="C318" s="101" t="s">
        <v>870</v>
      </c>
      <c r="D318" s="101" t="s">
        <v>1276</v>
      </c>
      <c r="E318" s="101" t="s">
        <v>1498</v>
      </c>
      <c r="F318" s="101" t="s">
        <v>8</v>
      </c>
    </row>
    <row r="319" spans="1:6" x14ac:dyDescent="0.3">
      <c r="A319" s="101" t="s">
        <v>285</v>
      </c>
      <c r="B319" s="101" t="s">
        <v>285</v>
      </c>
      <c r="C319" s="101" t="s">
        <v>870</v>
      </c>
      <c r="D319" s="101" t="s">
        <v>1277</v>
      </c>
      <c r="E319" s="101" t="s">
        <v>1519</v>
      </c>
      <c r="F319" s="101" t="s">
        <v>305</v>
      </c>
    </row>
    <row r="320" spans="1:6" ht="31.2" x14ac:dyDescent="0.3">
      <c r="A320" s="101" t="s">
        <v>287</v>
      </c>
      <c r="B320" s="101" t="s">
        <v>869</v>
      </c>
      <c r="C320" s="101" t="s">
        <v>870</v>
      </c>
      <c r="D320" s="101" t="s">
        <v>1281</v>
      </c>
      <c r="E320" s="101" t="s">
        <v>1501</v>
      </c>
      <c r="F320" s="101" t="s">
        <v>8</v>
      </c>
    </row>
    <row r="321" spans="1:6" x14ac:dyDescent="0.3">
      <c r="A321" s="101" t="s">
        <v>288</v>
      </c>
      <c r="B321" s="101" t="s">
        <v>936</v>
      </c>
      <c r="C321" s="101" t="s">
        <v>870</v>
      </c>
      <c r="D321" s="101" t="s">
        <v>1282</v>
      </c>
      <c r="E321" s="101" t="s">
        <v>1385</v>
      </c>
      <c r="F321" s="101" t="s">
        <v>19</v>
      </c>
    </row>
    <row r="322" spans="1:6" x14ac:dyDescent="0.3">
      <c r="A322" s="101" t="s">
        <v>289</v>
      </c>
      <c r="B322" s="101" t="s">
        <v>869</v>
      </c>
      <c r="C322" s="101" t="s">
        <v>870</v>
      </c>
      <c r="D322" s="101" t="s">
        <v>1283</v>
      </c>
      <c r="E322" s="101" t="s">
        <v>1472</v>
      </c>
      <c r="F322" s="101" t="s">
        <v>8</v>
      </c>
    </row>
    <row r="323" spans="1:6" x14ac:dyDescent="0.3">
      <c r="A323" s="101" t="s">
        <v>290</v>
      </c>
      <c r="B323" s="101" t="s">
        <v>869</v>
      </c>
      <c r="C323" s="101" t="s">
        <v>870</v>
      </c>
      <c r="D323" s="101" t="s">
        <v>1284</v>
      </c>
      <c r="E323" s="101" t="s">
        <v>1437</v>
      </c>
      <c r="F323" s="101" t="s">
        <v>8</v>
      </c>
    </row>
    <row r="324" spans="1:6" ht="31.2" x14ac:dyDescent="0.3">
      <c r="A324" s="101" t="s">
        <v>291</v>
      </c>
      <c r="B324" s="101" t="s">
        <v>291</v>
      </c>
      <c r="C324" s="101" t="s">
        <v>870</v>
      </c>
      <c r="D324" s="101" t="s">
        <v>1285</v>
      </c>
      <c r="E324" s="101" t="s">
        <v>1416</v>
      </c>
      <c r="F324" s="101" t="s">
        <v>13</v>
      </c>
    </row>
    <row r="325" spans="1:6" x14ac:dyDescent="0.3">
      <c r="A325" s="101" t="s">
        <v>292</v>
      </c>
      <c r="B325" s="101" t="s">
        <v>869</v>
      </c>
      <c r="C325" s="101" t="s">
        <v>870</v>
      </c>
      <c r="D325" s="101" t="s">
        <v>1286</v>
      </c>
      <c r="E325" s="101" t="s">
        <v>1480</v>
      </c>
      <c r="F325" s="101" t="s">
        <v>8</v>
      </c>
    </row>
    <row r="326" spans="1:6" x14ac:dyDescent="0.3">
      <c r="A326" s="101" t="s">
        <v>100</v>
      </c>
      <c r="B326" s="101" t="s">
        <v>869</v>
      </c>
      <c r="C326" s="101" t="s">
        <v>870</v>
      </c>
      <c r="D326" s="101" t="s">
        <v>1287</v>
      </c>
      <c r="E326" s="101" t="s">
        <v>1422</v>
      </c>
      <c r="F326" s="101" t="s">
        <v>8</v>
      </c>
    </row>
    <row r="327" spans="1:6" x14ac:dyDescent="0.3">
      <c r="A327" s="101" t="s">
        <v>293</v>
      </c>
      <c r="B327" s="101" t="s">
        <v>869</v>
      </c>
      <c r="C327" s="101" t="s">
        <v>870</v>
      </c>
      <c r="D327" s="101" t="s">
        <v>1288</v>
      </c>
      <c r="E327" s="101" t="s">
        <v>1505</v>
      </c>
      <c r="F327" s="101" t="s">
        <v>8</v>
      </c>
    </row>
    <row r="328" spans="1:6" x14ac:dyDescent="0.3">
      <c r="A328" s="101" t="s">
        <v>294</v>
      </c>
      <c r="B328" s="101" t="s">
        <v>869</v>
      </c>
      <c r="C328" s="101" t="s">
        <v>870</v>
      </c>
      <c r="D328" s="101" t="s">
        <v>1289</v>
      </c>
      <c r="E328" s="101" t="s">
        <v>1599</v>
      </c>
      <c r="F328" s="101" t="s">
        <v>8</v>
      </c>
    </row>
    <row r="329" spans="1:6" x14ac:dyDescent="0.3">
      <c r="A329" s="101" t="s">
        <v>295</v>
      </c>
      <c r="B329" s="101" t="s">
        <v>869</v>
      </c>
      <c r="C329" s="101" t="s">
        <v>870</v>
      </c>
      <c r="D329" s="101" t="s">
        <v>1290</v>
      </c>
      <c r="E329" s="101" t="s">
        <v>1615</v>
      </c>
      <c r="F329" s="101" t="s">
        <v>8</v>
      </c>
    </row>
    <row r="330" spans="1:6" x14ac:dyDescent="0.3">
      <c r="A330" s="101" t="s">
        <v>296</v>
      </c>
      <c r="B330" s="101" t="s">
        <v>296</v>
      </c>
      <c r="C330" s="101" t="s">
        <v>870</v>
      </c>
      <c r="D330" s="101" t="s">
        <v>1292</v>
      </c>
      <c r="E330" s="101" t="s">
        <v>1391</v>
      </c>
      <c r="F330" s="101" t="s">
        <v>13</v>
      </c>
    </row>
    <row r="331" spans="1:6" x14ac:dyDescent="0.3">
      <c r="A331" s="101" t="s">
        <v>297</v>
      </c>
      <c r="B331" s="101" t="s">
        <v>869</v>
      </c>
      <c r="C331" s="101" t="s">
        <v>870</v>
      </c>
      <c r="D331" s="101" t="s">
        <v>1294</v>
      </c>
      <c r="E331" s="101" t="s">
        <v>1421</v>
      </c>
      <c r="F331" s="101" t="s">
        <v>8</v>
      </c>
    </row>
    <row r="332" spans="1:6" x14ac:dyDescent="0.3">
      <c r="A332" s="101" t="s">
        <v>298</v>
      </c>
      <c r="B332" s="101" t="s">
        <v>931</v>
      </c>
      <c r="C332" s="101" t="s">
        <v>870</v>
      </c>
      <c r="D332" s="101" t="s">
        <v>1295</v>
      </c>
      <c r="E332" s="101" t="s">
        <v>1411</v>
      </c>
      <c r="F332" s="101" t="s">
        <v>13</v>
      </c>
    </row>
  </sheetData>
  <sortState ref="A67:G332">
    <sortCondition ref="E67:E332"/>
  </sortState>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C262"/>
  <sheetViews>
    <sheetView topLeftCell="A10" workbookViewId="0">
      <selection activeCell="B24" sqref="B24"/>
    </sheetView>
  </sheetViews>
  <sheetFormatPr defaultRowHeight="13.2" x14ac:dyDescent="0.25"/>
  <cols>
    <col min="1" max="1" width="40.5546875" customWidth="1"/>
    <col min="2" max="2" width="50.88671875" bestFit="1" customWidth="1"/>
  </cols>
  <sheetData>
    <row r="1" spans="1:3" x14ac:dyDescent="0.25">
      <c r="A1" s="15" t="s">
        <v>316</v>
      </c>
      <c r="B1" s="15" t="s">
        <v>594</v>
      </c>
      <c r="C1" s="15"/>
    </row>
    <row r="2" spans="1:3" x14ac:dyDescent="0.25">
      <c r="A2" s="1" t="s">
        <v>488</v>
      </c>
      <c r="B2" t="s">
        <v>752</v>
      </c>
    </row>
    <row r="3" spans="1:3" x14ac:dyDescent="0.25">
      <c r="A3" s="1" t="s">
        <v>460</v>
      </c>
      <c r="B3" t="s">
        <v>737</v>
      </c>
    </row>
    <row r="4" spans="1:3" x14ac:dyDescent="0.25">
      <c r="A4" s="1" t="s">
        <v>465</v>
      </c>
      <c r="B4" t="s">
        <v>739</v>
      </c>
    </row>
    <row r="5" spans="1:3" x14ac:dyDescent="0.25">
      <c r="A5" s="1" t="s">
        <v>464</v>
      </c>
      <c r="B5" t="s">
        <v>645</v>
      </c>
    </row>
    <row r="6" spans="1:3" x14ac:dyDescent="0.25">
      <c r="A6" s="1" t="s">
        <v>409</v>
      </c>
      <c r="B6" t="s">
        <v>720</v>
      </c>
    </row>
    <row r="7" spans="1:3" x14ac:dyDescent="0.25">
      <c r="A7" s="1" t="s">
        <v>414</v>
      </c>
      <c r="B7" t="s">
        <v>723</v>
      </c>
    </row>
    <row r="8" spans="1:3" x14ac:dyDescent="0.25">
      <c r="A8" s="1" t="s">
        <v>405</v>
      </c>
      <c r="B8" t="s">
        <v>804</v>
      </c>
    </row>
    <row r="9" spans="1:3" x14ac:dyDescent="0.25">
      <c r="A9" s="1" t="s">
        <v>408</v>
      </c>
      <c r="B9" t="s">
        <v>719</v>
      </c>
    </row>
    <row r="10" spans="1:3" x14ac:dyDescent="0.25">
      <c r="A10" s="1" t="s">
        <v>411</v>
      </c>
      <c r="B10" t="s">
        <v>806</v>
      </c>
    </row>
    <row r="11" spans="1:3" x14ac:dyDescent="0.25">
      <c r="A11" s="1" t="s">
        <v>415</v>
      </c>
      <c r="B11" t="s">
        <v>808</v>
      </c>
    </row>
    <row r="12" spans="1:3" x14ac:dyDescent="0.25">
      <c r="A12" s="1" t="s">
        <v>413</v>
      </c>
      <c r="B12" t="s">
        <v>807</v>
      </c>
    </row>
    <row r="13" spans="1:3" x14ac:dyDescent="0.25">
      <c r="A13" s="1" t="s">
        <v>412</v>
      </c>
      <c r="B13" t="s">
        <v>722</v>
      </c>
    </row>
    <row r="14" spans="1:3" x14ac:dyDescent="0.25">
      <c r="A14" s="1" t="s">
        <v>404</v>
      </c>
      <c r="B14" t="s">
        <v>803</v>
      </c>
    </row>
    <row r="15" spans="1:3" x14ac:dyDescent="0.25">
      <c r="A15" s="1" t="s">
        <v>416</v>
      </c>
      <c r="B15" t="s">
        <v>724</v>
      </c>
    </row>
    <row r="16" spans="1:3" ht="26.4" x14ac:dyDescent="0.25">
      <c r="A16" s="1" t="s">
        <v>407</v>
      </c>
      <c r="B16" t="s">
        <v>805</v>
      </c>
    </row>
    <row r="17" spans="1:2" x14ac:dyDescent="0.25">
      <c r="A17" s="1" t="s">
        <v>406</v>
      </c>
      <c r="B17" t="s">
        <v>718</v>
      </c>
    </row>
    <row r="18" spans="1:2" x14ac:dyDescent="0.25">
      <c r="A18" s="1" t="s">
        <v>410</v>
      </c>
      <c r="B18" t="s">
        <v>721</v>
      </c>
    </row>
    <row r="19" spans="1:2" x14ac:dyDescent="0.25">
      <c r="A19" s="1" t="s">
        <v>403</v>
      </c>
      <c r="B19" t="s">
        <v>635</v>
      </c>
    </row>
    <row r="20" spans="1:2" x14ac:dyDescent="0.25">
      <c r="A20" s="1" t="s">
        <v>498</v>
      </c>
      <c r="B20" t="s">
        <v>757</v>
      </c>
    </row>
    <row r="21" spans="1:2" x14ac:dyDescent="0.25">
      <c r="A21" s="1" t="s">
        <v>484</v>
      </c>
      <c r="B21" t="s">
        <v>651</v>
      </c>
    </row>
    <row r="22" spans="1:2" x14ac:dyDescent="0.25">
      <c r="A22" s="1" t="s">
        <v>483</v>
      </c>
      <c r="B22" t="s">
        <v>748</v>
      </c>
    </row>
    <row r="23" spans="1:2" x14ac:dyDescent="0.25">
      <c r="A23" s="1" t="s">
        <v>497</v>
      </c>
      <c r="B23" t="s">
        <v>756</v>
      </c>
    </row>
    <row r="24" spans="1:2" x14ac:dyDescent="0.25">
      <c r="A24" s="1" t="s">
        <v>482</v>
      </c>
      <c r="B24" t="s">
        <v>650</v>
      </c>
    </row>
    <row r="25" spans="1:2" x14ac:dyDescent="0.25">
      <c r="A25" s="1" t="s">
        <v>478</v>
      </c>
      <c r="B25" t="s">
        <v>647</v>
      </c>
    </row>
    <row r="26" spans="1:2" x14ac:dyDescent="0.25">
      <c r="A26" s="1" t="s">
        <v>481</v>
      </c>
      <c r="B26" t="s">
        <v>649</v>
      </c>
    </row>
    <row r="27" spans="1:2" x14ac:dyDescent="0.25">
      <c r="A27" s="1" t="s">
        <v>479</v>
      </c>
      <c r="B27" t="s">
        <v>648</v>
      </c>
    </row>
    <row r="28" spans="1:2" x14ac:dyDescent="0.25">
      <c r="A28" s="1" t="s">
        <v>480</v>
      </c>
      <c r="B28" t="s">
        <v>747</v>
      </c>
    </row>
    <row r="29" spans="1:2" x14ac:dyDescent="0.25">
      <c r="A29" s="1" t="s">
        <v>345</v>
      </c>
      <c r="B29" t="s">
        <v>705</v>
      </c>
    </row>
    <row r="30" spans="1:2" x14ac:dyDescent="0.25">
      <c r="A30" s="1" t="s">
        <v>382</v>
      </c>
      <c r="B30" t="s">
        <v>794</v>
      </c>
    </row>
    <row r="31" spans="1:2" x14ac:dyDescent="0.25">
      <c r="A31" s="1" t="s">
        <v>381</v>
      </c>
      <c r="B31" t="s">
        <v>793</v>
      </c>
    </row>
    <row r="32" spans="1:2" x14ac:dyDescent="0.25">
      <c r="A32" s="1" t="s">
        <v>503</v>
      </c>
      <c r="B32" t="s">
        <v>761</v>
      </c>
    </row>
    <row r="33" spans="1:2" x14ac:dyDescent="0.25">
      <c r="A33" s="1" t="s">
        <v>346</v>
      </c>
      <c r="B33" t="s">
        <v>600</v>
      </c>
    </row>
    <row r="34" spans="1:2" x14ac:dyDescent="0.25">
      <c r="A34" s="1" t="s">
        <v>389</v>
      </c>
      <c r="B34" t="s">
        <v>628</v>
      </c>
    </row>
    <row r="35" spans="1:2" x14ac:dyDescent="0.25">
      <c r="A35" s="1" t="s">
        <v>349</v>
      </c>
      <c r="B35" t="s">
        <v>603</v>
      </c>
    </row>
    <row r="36" spans="1:2" x14ac:dyDescent="0.25">
      <c r="A36" s="1" t="s">
        <v>338</v>
      </c>
      <c r="B36" t="s">
        <v>792</v>
      </c>
    </row>
    <row r="37" spans="1:2" x14ac:dyDescent="0.25">
      <c r="A37" s="1" t="s">
        <v>378</v>
      </c>
      <c r="B37" t="s">
        <v>623</v>
      </c>
    </row>
    <row r="38" spans="1:2" x14ac:dyDescent="0.25">
      <c r="A38" s="1" t="s">
        <v>514</v>
      </c>
      <c r="B38" t="s">
        <v>767</v>
      </c>
    </row>
    <row r="39" spans="1:2" x14ac:dyDescent="0.25">
      <c r="A39" s="1" t="s">
        <v>513</v>
      </c>
      <c r="B39" t="s">
        <v>766</v>
      </c>
    </row>
    <row r="40" spans="1:2" x14ac:dyDescent="0.25">
      <c r="A40" s="1" t="s">
        <v>512</v>
      </c>
      <c r="B40" t="s">
        <v>765</v>
      </c>
    </row>
    <row r="41" spans="1:2" x14ac:dyDescent="0.25">
      <c r="A41" s="1" t="s">
        <v>565</v>
      </c>
      <c r="B41" t="s">
        <v>779</v>
      </c>
    </row>
    <row r="42" spans="1:2" x14ac:dyDescent="0.25">
      <c r="A42" s="1" t="s">
        <v>366</v>
      </c>
      <c r="B42" t="s">
        <v>617</v>
      </c>
    </row>
    <row r="43" spans="1:2" x14ac:dyDescent="0.25">
      <c r="A43" s="1" t="s">
        <v>365</v>
      </c>
      <c r="B43" t="s">
        <v>616</v>
      </c>
    </row>
    <row r="44" spans="1:2" x14ac:dyDescent="0.25">
      <c r="A44" s="1" t="s">
        <v>364</v>
      </c>
      <c r="B44" t="s">
        <v>615</v>
      </c>
    </row>
    <row r="45" spans="1:2" x14ac:dyDescent="0.25">
      <c r="A45" s="1" t="s">
        <v>516</v>
      </c>
      <c r="B45" t="s">
        <v>843</v>
      </c>
    </row>
    <row r="46" spans="1:2" x14ac:dyDescent="0.25">
      <c r="A46" s="1" t="s">
        <v>495</v>
      </c>
      <c r="B46" t="s">
        <v>838</v>
      </c>
    </row>
    <row r="47" spans="1:2" x14ac:dyDescent="0.25">
      <c r="A47" s="1" t="s">
        <v>339</v>
      </c>
      <c r="B47" t="s">
        <v>702</v>
      </c>
    </row>
    <row r="48" spans="1:2" x14ac:dyDescent="0.25">
      <c r="A48" s="1" t="s">
        <v>334</v>
      </c>
      <c r="B48" t="s">
        <v>791</v>
      </c>
    </row>
    <row r="49" spans="1:2" x14ac:dyDescent="0.25">
      <c r="A49" s="1" t="s">
        <v>333</v>
      </c>
      <c r="B49" t="s">
        <v>595</v>
      </c>
    </row>
    <row r="50" spans="1:2" x14ac:dyDescent="0.25">
      <c r="A50" s="1" t="s">
        <v>574</v>
      </c>
      <c r="B50" t="s">
        <v>692</v>
      </c>
    </row>
    <row r="51" spans="1:2" ht="26.4" x14ac:dyDescent="0.25">
      <c r="A51" s="1" t="s">
        <v>386</v>
      </c>
      <c r="B51" t="s">
        <v>797</v>
      </c>
    </row>
    <row r="52" spans="1:2" x14ac:dyDescent="0.25">
      <c r="A52" s="1" t="s">
        <v>472</v>
      </c>
      <c r="B52" t="s">
        <v>744</v>
      </c>
    </row>
    <row r="53" spans="1:2" x14ac:dyDescent="0.25">
      <c r="A53" s="1" t="s">
        <v>469</v>
      </c>
      <c r="B53" t="s">
        <v>834</v>
      </c>
    </row>
    <row r="54" spans="1:2" x14ac:dyDescent="0.25">
      <c r="A54" s="1" t="s">
        <v>471</v>
      </c>
      <c r="B54" t="s">
        <v>743</v>
      </c>
    </row>
    <row r="55" spans="1:2" x14ac:dyDescent="0.25">
      <c r="A55" s="1" t="s">
        <v>473</v>
      </c>
      <c r="B55" t="s">
        <v>835</v>
      </c>
    </row>
    <row r="56" spans="1:2" x14ac:dyDescent="0.25">
      <c r="A56" s="1" t="s">
        <v>474</v>
      </c>
      <c r="B56" t="s">
        <v>745</v>
      </c>
    </row>
    <row r="57" spans="1:2" x14ac:dyDescent="0.25">
      <c r="A57" s="1" t="s">
        <v>476</v>
      </c>
      <c r="B57" t="s">
        <v>836</v>
      </c>
    </row>
    <row r="58" spans="1:2" x14ac:dyDescent="0.25">
      <c r="A58" s="1" t="s">
        <v>470</v>
      </c>
      <c r="B58" t="s">
        <v>742</v>
      </c>
    </row>
    <row r="59" spans="1:2" x14ac:dyDescent="0.25">
      <c r="A59" s="1" t="s">
        <v>551</v>
      </c>
      <c r="B59" t="s">
        <v>679</v>
      </c>
    </row>
    <row r="60" spans="1:2" x14ac:dyDescent="0.25">
      <c r="A60" s="1" t="s">
        <v>384</v>
      </c>
      <c r="B60" t="s">
        <v>795</v>
      </c>
    </row>
    <row r="61" spans="1:2" x14ac:dyDescent="0.25">
      <c r="A61" s="1" t="s">
        <v>355</v>
      </c>
      <c r="B61" t="s">
        <v>707</v>
      </c>
    </row>
    <row r="62" spans="1:2" x14ac:dyDescent="0.25">
      <c r="A62" s="1" t="s">
        <v>341</v>
      </c>
      <c r="B62" t="s">
        <v>597</v>
      </c>
    </row>
    <row r="63" spans="1:2" x14ac:dyDescent="0.25">
      <c r="A63" s="1" t="s">
        <v>342</v>
      </c>
      <c r="B63" t="s">
        <v>598</v>
      </c>
    </row>
    <row r="64" spans="1:2" x14ac:dyDescent="0.25">
      <c r="A64" s="1" t="s">
        <v>583</v>
      </c>
      <c r="B64" t="s">
        <v>853</v>
      </c>
    </row>
    <row r="65" spans="1:2" x14ac:dyDescent="0.25">
      <c r="A65" s="1" t="s">
        <v>428</v>
      </c>
      <c r="B65" t="s">
        <v>642</v>
      </c>
    </row>
    <row r="66" spans="1:2" x14ac:dyDescent="0.25">
      <c r="A66" s="1" t="s">
        <v>570</v>
      </c>
      <c r="B66" t="s">
        <v>688</v>
      </c>
    </row>
    <row r="67" spans="1:2" x14ac:dyDescent="0.25">
      <c r="A67" s="1" t="s">
        <v>567</v>
      </c>
      <c r="B67" t="s">
        <v>781</v>
      </c>
    </row>
    <row r="68" spans="1:2" x14ac:dyDescent="0.25">
      <c r="A68" s="1" t="s">
        <v>553</v>
      </c>
      <c r="B68" t="s">
        <v>681</v>
      </c>
    </row>
    <row r="69" spans="1:2" x14ac:dyDescent="0.25">
      <c r="A69" s="1" t="s">
        <v>505</v>
      </c>
      <c r="B69" t="s">
        <v>655</v>
      </c>
    </row>
    <row r="70" spans="1:2" x14ac:dyDescent="0.25">
      <c r="A70" s="1" t="s">
        <v>510</v>
      </c>
      <c r="B70" t="s">
        <v>656</v>
      </c>
    </row>
    <row r="71" spans="1:2" x14ac:dyDescent="0.25">
      <c r="A71" s="1" t="s">
        <v>508</v>
      </c>
      <c r="B71" t="s">
        <v>764</v>
      </c>
    </row>
    <row r="72" spans="1:2" x14ac:dyDescent="0.25">
      <c r="A72" s="1" t="s">
        <v>507</v>
      </c>
      <c r="B72" t="s">
        <v>763</v>
      </c>
    </row>
    <row r="73" spans="1:2" x14ac:dyDescent="0.25">
      <c r="A73" s="1" t="s">
        <v>509</v>
      </c>
      <c r="B73" t="s">
        <v>841</v>
      </c>
    </row>
    <row r="74" spans="1:2" x14ac:dyDescent="0.25">
      <c r="A74" s="1" t="s">
        <v>506</v>
      </c>
      <c r="B74" t="s">
        <v>762</v>
      </c>
    </row>
    <row r="75" spans="1:2" x14ac:dyDescent="0.25">
      <c r="A75" s="1" t="s">
        <v>549</v>
      </c>
      <c r="B75" t="s">
        <v>677</v>
      </c>
    </row>
    <row r="76" spans="1:2" x14ac:dyDescent="0.25">
      <c r="A76" s="1" t="s">
        <v>383</v>
      </c>
      <c r="B76" t="s">
        <v>625</v>
      </c>
    </row>
    <row r="77" spans="1:2" x14ac:dyDescent="0.25">
      <c r="A77" s="1" t="s">
        <v>579</v>
      </c>
      <c r="B77" t="s">
        <v>784</v>
      </c>
    </row>
    <row r="78" spans="1:2" x14ac:dyDescent="0.25">
      <c r="A78" s="1" t="s">
        <v>352</v>
      </c>
      <c r="B78" t="s">
        <v>605</v>
      </c>
    </row>
    <row r="79" spans="1:2" x14ac:dyDescent="0.25">
      <c r="A79" s="1" t="s">
        <v>548</v>
      </c>
      <c r="B79" t="s">
        <v>676</v>
      </c>
    </row>
    <row r="80" spans="1:2" x14ac:dyDescent="0.25">
      <c r="A80" s="1" t="s">
        <v>582</v>
      </c>
      <c r="B80" t="s">
        <v>787</v>
      </c>
    </row>
    <row r="81" spans="1:2" x14ac:dyDescent="0.25">
      <c r="A81" s="1" t="s">
        <v>573</v>
      </c>
      <c r="B81" t="s">
        <v>691</v>
      </c>
    </row>
    <row r="82" spans="1:2" x14ac:dyDescent="0.25">
      <c r="A82" s="1" t="s">
        <v>463</v>
      </c>
      <c r="B82" t="s">
        <v>832</v>
      </c>
    </row>
    <row r="83" spans="1:2" x14ac:dyDescent="0.25">
      <c r="A83" s="1" t="s">
        <v>462</v>
      </c>
      <c r="B83" t="s">
        <v>738</v>
      </c>
    </row>
    <row r="84" spans="1:2" x14ac:dyDescent="0.25">
      <c r="A84" s="1" t="s">
        <v>367</v>
      </c>
      <c r="B84" t="s">
        <v>618</v>
      </c>
    </row>
    <row r="85" spans="1:2" x14ac:dyDescent="0.25">
      <c r="A85" s="1" t="s">
        <v>561</v>
      </c>
      <c r="B85" t="s">
        <v>684</v>
      </c>
    </row>
    <row r="86" spans="1:2" x14ac:dyDescent="0.25">
      <c r="A86" s="1" t="s">
        <v>335</v>
      </c>
      <c r="B86" t="s">
        <v>700</v>
      </c>
    </row>
    <row r="87" spans="1:2" x14ac:dyDescent="0.25">
      <c r="A87" s="1" t="s">
        <v>454</v>
      </c>
      <c r="B87" t="s">
        <v>733</v>
      </c>
    </row>
    <row r="88" spans="1:2" x14ac:dyDescent="0.25">
      <c r="A88" s="1" t="s">
        <v>530</v>
      </c>
      <c r="B88" t="s">
        <v>771</v>
      </c>
    </row>
    <row r="89" spans="1:2" x14ac:dyDescent="0.25">
      <c r="A89" s="1" t="s">
        <v>534</v>
      </c>
      <c r="B89" t="s">
        <v>663</v>
      </c>
    </row>
    <row r="90" spans="1:2" x14ac:dyDescent="0.25">
      <c r="A90" s="1" t="s">
        <v>533</v>
      </c>
      <c r="B90" t="s">
        <v>849</v>
      </c>
    </row>
    <row r="91" spans="1:2" x14ac:dyDescent="0.25">
      <c r="A91" s="1" t="s">
        <v>532</v>
      </c>
      <c r="B91" t="s">
        <v>773</v>
      </c>
    </row>
    <row r="92" spans="1:2" x14ac:dyDescent="0.25">
      <c r="A92" s="1" t="s">
        <v>531</v>
      </c>
      <c r="B92" t="s">
        <v>772</v>
      </c>
    </row>
    <row r="93" spans="1:2" x14ac:dyDescent="0.25">
      <c r="A93" s="1" t="s">
        <v>493</v>
      </c>
      <c r="B93" t="s">
        <v>654</v>
      </c>
    </row>
    <row r="94" spans="1:2" x14ac:dyDescent="0.25">
      <c r="A94" s="1" t="s">
        <v>519</v>
      </c>
      <c r="B94" t="s">
        <v>659</v>
      </c>
    </row>
    <row r="95" spans="1:2" x14ac:dyDescent="0.25">
      <c r="A95" s="1" t="s">
        <v>546</v>
      </c>
      <c r="B95" t="s">
        <v>674</v>
      </c>
    </row>
    <row r="96" spans="1:2" x14ac:dyDescent="0.25">
      <c r="A96" s="1" t="s">
        <v>589</v>
      </c>
      <c r="B96" t="s">
        <v>698</v>
      </c>
    </row>
    <row r="97" spans="1:2" x14ac:dyDescent="0.25">
      <c r="A97" s="1" t="s">
        <v>536</v>
      </c>
      <c r="B97" t="s">
        <v>665</v>
      </c>
    </row>
    <row r="98" spans="1:2" x14ac:dyDescent="0.25">
      <c r="A98" s="1" t="s">
        <v>535</v>
      </c>
      <c r="B98" t="s">
        <v>664</v>
      </c>
    </row>
    <row r="99" spans="1:2" x14ac:dyDescent="0.25">
      <c r="A99" s="1" t="s">
        <v>537</v>
      </c>
      <c r="B99" t="s">
        <v>666</v>
      </c>
    </row>
    <row r="100" spans="1:2" x14ac:dyDescent="0.25">
      <c r="A100" s="1" t="s">
        <v>550</v>
      </c>
      <c r="B100" t="s">
        <v>678</v>
      </c>
    </row>
    <row r="101" spans="1:2" x14ac:dyDescent="0.25">
      <c r="A101" s="1" t="s">
        <v>440</v>
      </c>
      <c r="B101" t="s">
        <v>820</v>
      </c>
    </row>
    <row r="102" spans="1:2" x14ac:dyDescent="0.25">
      <c r="A102" s="1" t="s">
        <v>438</v>
      </c>
      <c r="B102" t="s">
        <v>818</v>
      </c>
    </row>
    <row r="103" spans="1:2" x14ac:dyDescent="0.25">
      <c r="A103" s="1" t="s">
        <v>436</v>
      </c>
      <c r="B103" t="s">
        <v>816</v>
      </c>
    </row>
    <row r="104" spans="1:2" x14ac:dyDescent="0.25">
      <c r="A104" s="1" t="s">
        <v>452</v>
      </c>
      <c r="B104" t="s">
        <v>829</v>
      </c>
    </row>
    <row r="105" spans="1:2" x14ac:dyDescent="0.25">
      <c r="A105" s="1" t="s">
        <v>442</v>
      </c>
      <c r="B105" t="s">
        <v>822</v>
      </c>
    </row>
    <row r="106" spans="1:2" x14ac:dyDescent="0.25">
      <c r="A106" s="1" t="s">
        <v>444</v>
      </c>
      <c r="B106" t="s">
        <v>823</v>
      </c>
    </row>
    <row r="107" spans="1:2" x14ac:dyDescent="0.25">
      <c r="A107" s="1" t="s">
        <v>434</v>
      </c>
      <c r="B107" t="s">
        <v>815</v>
      </c>
    </row>
    <row r="108" spans="1:2" x14ac:dyDescent="0.25">
      <c r="A108" s="1" t="s">
        <v>446</v>
      </c>
      <c r="B108" t="s">
        <v>825</v>
      </c>
    </row>
    <row r="109" spans="1:2" x14ac:dyDescent="0.25">
      <c r="A109" s="1" t="s">
        <v>449</v>
      </c>
      <c r="B109" t="s">
        <v>826</v>
      </c>
    </row>
    <row r="110" spans="1:2" x14ac:dyDescent="0.25">
      <c r="A110" s="1" t="s">
        <v>439</v>
      </c>
      <c r="B110" t="s">
        <v>819</v>
      </c>
    </row>
    <row r="111" spans="1:2" x14ac:dyDescent="0.25">
      <c r="A111" s="1" t="s">
        <v>437</v>
      </c>
      <c r="B111" t="s">
        <v>817</v>
      </c>
    </row>
    <row r="112" spans="1:2" x14ac:dyDescent="0.25">
      <c r="A112" s="1" t="s">
        <v>435</v>
      </c>
      <c r="B112" t="s">
        <v>729</v>
      </c>
    </row>
    <row r="113" spans="1:2" x14ac:dyDescent="0.25">
      <c r="A113" s="1" t="s">
        <v>451</v>
      </c>
      <c r="B113" t="s">
        <v>828</v>
      </c>
    </row>
    <row r="114" spans="1:2" x14ac:dyDescent="0.25">
      <c r="A114" s="1" t="s">
        <v>450</v>
      </c>
      <c r="B114" t="s">
        <v>827</v>
      </c>
    </row>
    <row r="115" spans="1:2" x14ac:dyDescent="0.25">
      <c r="A115" s="1" t="s">
        <v>441</v>
      </c>
      <c r="B115" t="s">
        <v>821</v>
      </c>
    </row>
    <row r="116" spans="1:2" x14ac:dyDescent="0.25">
      <c r="A116" s="1" t="s">
        <v>443</v>
      </c>
      <c r="B116" t="s">
        <v>730</v>
      </c>
    </row>
    <row r="117" spans="1:2" x14ac:dyDescent="0.25">
      <c r="A117" s="1" t="s">
        <v>433</v>
      </c>
      <c r="B117" t="s">
        <v>814</v>
      </c>
    </row>
    <row r="118" spans="1:2" x14ac:dyDescent="0.25">
      <c r="A118" s="1" t="s">
        <v>432</v>
      </c>
      <c r="B118" t="s">
        <v>728</v>
      </c>
    </row>
    <row r="119" spans="1:2" x14ac:dyDescent="0.25">
      <c r="A119" s="1" t="s">
        <v>445</v>
      </c>
      <c r="B119" t="s">
        <v>824</v>
      </c>
    </row>
    <row r="120" spans="1:2" x14ac:dyDescent="0.25">
      <c r="A120" s="1" t="s">
        <v>360</v>
      </c>
      <c r="B120" t="s">
        <v>611</v>
      </c>
    </row>
    <row r="121" spans="1:2" x14ac:dyDescent="0.25">
      <c r="A121" s="1" t="s">
        <v>562</v>
      </c>
      <c r="B121" t="s">
        <v>685</v>
      </c>
    </row>
    <row r="122" spans="1:2" x14ac:dyDescent="0.25">
      <c r="A122" s="1" t="s">
        <v>544</v>
      </c>
      <c r="B122" t="s">
        <v>672</v>
      </c>
    </row>
    <row r="123" spans="1:2" x14ac:dyDescent="0.25">
      <c r="A123" s="1" t="s">
        <v>392</v>
      </c>
      <c r="B123" t="s">
        <v>631</v>
      </c>
    </row>
    <row r="124" spans="1:2" x14ac:dyDescent="0.25">
      <c r="A124" s="1" t="s">
        <v>431</v>
      </c>
      <c r="B124" t="s">
        <v>813</v>
      </c>
    </row>
    <row r="125" spans="1:2" x14ac:dyDescent="0.25">
      <c r="A125" s="1" t="s">
        <v>361</v>
      </c>
      <c r="B125" t="s">
        <v>612</v>
      </c>
    </row>
    <row r="126" spans="1:2" ht="26.4" x14ac:dyDescent="0.25">
      <c r="A126" s="1" t="s">
        <v>385</v>
      </c>
      <c r="B126" t="s">
        <v>796</v>
      </c>
    </row>
    <row r="127" spans="1:2" x14ac:dyDescent="0.25">
      <c r="A127" s="1" t="s">
        <v>371</v>
      </c>
      <c r="B127" t="s">
        <v>709</v>
      </c>
    </row>
    <row r="128" spans="1:2" x14ac:dyDescent="0.25">
      <c r="A128" s="1" t="s">
        <v>566</v>
      </c>
      <c r="B128" t="s">
        <v>780</v>
      </c>
    </row>
    <row r="129" spans="1:2" x14ac:dyDescent="0.25">
      <c r="A129" s="1" t="s">
        <v>586</v>
      </c>
      <c r="B129" t="s">
        <v>696</v>
      </c>
    </row>
    <row r="130" spans="1:2" x14ac:dyDescent="0.25">
      <c r="A130" s="1" t="s">
        <v>575</v>
      </c>
      <c r="B130" t="s">
        <v>852</v>
      </c>
    </row>
    <row r="131" spans="1:2" x14ac:dyDescent="0.25">
      <c r="A131" s="1" t="s">
        <v>545</v>
      </c>
      <c r="B131" t="s">
        <v>673</v>
      </c>
    </row>
    <row r="132" spans="1:2" x14ac:dyDescent="0.25">
      <c r="A132" s="1" t="s">
        <v>369</v>
      </c>
      <c r="B132" t="s">
        <v>620</v>
      </c>
    </row>
    <row r="133" spans="1:2" x14ac:dyDescent="0.25">
      <c r="A133" s="1" t="s">
        <v>485</v>
      </c>
      <c r="B133" t="s">
        <v>749</v>
      </c>
    </row>
    <row r="134" spans="1:2" x14ac:dyDescent="0.25">
      <c r="A134" s="1" t="s">
        <v>393</v>
      </c>
      <c r="B134" t="s">
        <v>716</v>
      </c>
    </row>
    <row r="135" spans="1:2" x14ac:dyDescent="0.25">
      <c r="A135" s="1" t="s">
        <v>372</v>
      </c>
      <c r="B135" t="s">
        <v>622</v>
      </c>
    </row>
    <row r="136" spans="1:2" x14ac:dyDescent="0.25">
      <c r="A136" s="1" t="s">
        <v>448</v>
      </c>
      <c r="B136" t="s">
        <v>732</v>
      </c>
    </row>
    <row r="137" spans="1:2" x14ac:dyDescent="0.25">
      <c r="A137" s="1" t="s">
        <v>447</v>
      </c>
      <c r="B137" t="s">
        <v>731</v>
      </c>
    </row>
    <row r="138" spans="1:2" x14ac:dyDescent="0.25">
      <c r="A138" s="1" t="s">
        <v>390</v>
      </c>
      <c r="B138" t="s">
        <v>629</v>
      </c>
    </row>
    <row r="139" spans="1:2" x14ac:dyDescent="0.25">
      <c r="A139" s="1" t="s">
        <v>517</v>
      </c>
      <c r="B139" t="s">
        <v>657</v>
      </c>
    </row>
    <row r="140" spans="1:2" x14ac:dyDescent="0.25">
      <c r="A140" s="1" t="s">
        <v>391</v>
      </c>
      <c r="B140" t="s">
        <v>630</v>
      </c>
    </row>
    <row r="141" spans="1:2" x14ac:dyDescent="0.25">
      <c r="A141" s="1" t="s">
        <v>477</v>
      </c>
      <c r="B141" t="s">
        <v>646</v>
      </c>
    </row>
    <row r="142" spans="1:2" x14ac:dyDescent="0.25">
      <c r="A142" s="1" t="s">
        <v>402</v>
      </c>
      <c r="B142" t="s">
        <v>634</v>
      </c>
    </row>
    <row r="143" spans="1:2" x14ac:dyDescent="0.25">
      <c r="A143" s="1" t="s">
        <v>421</v>
      </c>
      <c r="B143" t="s">
        <v>639</v>
      </c>
    </row>
    <row r="144" spans="1:2" x14ac:dyDescent="0.25">
      <c r="A144" s="1" t="s">
        <v>420</v>
      </c>
      <c r="B144" t="s">
        <v>638</v>
      </c>
    </row>
    <row r="145" spans="1:2" x14ac:dyDescent="0.25">
      <c r="A145" s="1" t="s">
        <v>348</v>
      </c>
      <c r="B145" t="s">
        <v>602</v>
      </c>
    </row>
    <row r="146" spans="1:2" ht="26.4" x14ac:dyDescent="0.25">
      <c r="A146" s="1" t="s">
        <v>593</v>
      </c>
      <c r="B146" t="s">
        <v>855</v>
      </c>
    </row>
    <row r="147" spans="1:2" x14ac:dyDescent="0.25">
      <c r="A147" s="1" t="s">
        <v>590</v>
      </c>
      <c r="B147" t="s">
        <v>699</v>
      </c>
    </row>
    <row r="148" spans="1:2" x14ac:dyDescent="0.25">
      <c r="A148" s="1" t="s">
        <v>453</v>
      </c>
      <c r="B148" t="s">
        <v>643</v>
      </c>
    </row>
    <row r="149" spans="1:2" x14ac:dyDescent="0.25">
      <c r="A149" s="1" t="s">
        <v>363</v>
      </c>
      <c r="B149" t="s">
        <v>614</v>
      </c>
    </row>
    <row r="150" spans="1:2" x14ac:dyDescent="0.25">
      <c r="A150" s="1" t="s">
        <v>362</v>
      </c>
      <c r="B150" t="s">
        <v>613</v>
      </c>
    </row>
    <row r="151" spans="1:2" x14ac:dyDescent="0.25">
      <c r="A151" s="1" t="s">
        <v>351</v>
      </c>
      <c r="B151" t="s">
        <v>706</v>
      </c>
    </row>
    <row r="152" spans="1:2" x14ac:dyDescent="0.25">
      <c r="A152" s="1" t="s">
        <v>380</v>
      </c>
      <c r="B152" t="s">
        <v>624</v>
      </c>
    </row>
    <row r="153" spans="1:2" x14ac:dyDescent="0.25">
      <c r="A153" s="1" t="s">
        <v>347</v>
      </c>
      <c r="B153" t="s">
        <v>601</v>
      </c>
    </row>
    <row r="154" spans="1:2" x14ac:dyDescent="0.25">
      <c r="A154" s="1" t="s">
        <v>344</v>
      </c>
      <c r="B154" t="s">
        <v>599</v>
      </c>
    </row>
    <row r="155" spans="1:2" x14ac:dyDescent="0.25">
      <c r="A155" s="1" t="s">
        <v>377</v>
      </c>
      <c r="B155" t="s">
        <v>714</v>
      </c>
    </row>
    <row r="156" spans="1:2" x14ac:dyDescent="0.25">
      <c r="A156" s="1" t="s">
        <v>461</v>
      </c>
      <c r="B156" t="s">
        <v>644</v>
      </c>
    </row>
    <row r="157" spans="1:2" x14ac:dyDescent="0.25">
      <c r="A157" s="1" t="s">
        <v>547</v>
      </c>
      <c r="B157" t="s">
        <v>675</v>
      </c>
    </row>
    <row r="158" spans="1:2" x14ac:dyDescent="0.25">
      <c r="A158" s="1" t="s">
        <v>379</v>
      </c>
      <c r="B158" t="s">
        <v>715</v>
      </c>
    </row>
    <row r="159" spans="1:2" x14ac:dyDescent="0.25">
      <c r="A159" s="1" t="s">
        <v>494</v>
      </c>
      <c r="B159" t="s">
        <v>754</v>
      </c>
    </row>
    <row r="160" spans="1:2" x14ac:dyDescent="0.25">
      <c r="A160" s="1" t="s">
        <v>515</v>
      </c>
      <c r="B160" t="s">
        <v>768</v>
      </c>
    </row>
    <row r="161" spans="1:2" x14ac:dyDescent="0.25">
      <c r="A161" s="1" t="s">
        <v>581</v>
      </c>
      <c r="B161" t="s">
        <v>786</v>
      </c>
    </row>
    <row r="162" spans="1:2" x14ac:dyDescent="0.25">
      <c r="A162" s="1" t="s">
        <v>504</v>
      </c>
      <c r="B162" t="s">
        <v>840</v>
      </c>
    </row>
    <row r="163" spans="1:2" x14ac:dyDescent="0.25">
      <c r="A163" s="1" t="s">
        <v>572</v>
      </c>
      <c r="B163" t="s">
        <v>690</v>
      </c>
    </row>
    <row r="164" spans="1:2" x14ac:dyDescent="0.25">
      <c r="A164" s="1" t="s">
        <v>354</v>
      </c>
      <c r="B164" t="s">
        <v>607</v>
      </c>
    </row>
    <row r="165" spans="1:2" x14ac:dyDescent="0.25">
      <c r="A165" s="1" t="s">
        <v>353</v>
      </c>
      <c r="B165" t="s">
        <v>606</v>
      </c>
    </row>
    <row r="166" spans="1:2" x14ac:dyDescent="0.25">
      <c r="A166" s="1" t="s">
        <v>387</v>
      </c>
      <c r="B166" t="s">
        <v>626</v>
      </c>
    </row>
    <row r="167" spans="1:2" x14ac:dyDescent="0.25">
      <c r="A167" s="1" t="s">
        <v>491</v>
      </c>
      <c r="B167" t="s">
        <v>753</v>
      </c>
    </row>
    <row r="168" spans="1:2" x14ac:dyDescent="0.25">
      <c r="A168" s="1" t="s">
        <v>518</v>
      </c>
      <c r="B168" t="s">
        <v>658</v>
      </c>
    </row>
    <row r="169" spans="1:2" x14ac:dyDescent="0.25">
      <c r="A169" s="1" t="s">
        <v>359</v>
      </c>
      <c r="B169" t="s">
        <v>610</v>
      </c>
    </row>
    <row r="170" spans="1:2" x14ac:dyDescent="0.25">
      <c r="A170" s="1" t="s">
        <v>368</v>
      </c>
      <c r="B170" t="s">
        <v>619</v>
      </c>
    </row>
    <row r="171" spans="1:2" x14ac:dyDescent="0.25">
      <c r="A171" s="1" t="s">
        <v>527</v>
      </c>
      <c r="B171" t="s">
        <v>846</v>
      </c>
    </row>
    <row r="172" spans="1:2" x14ac:dyDescent="0.25">
      <c r="A172" s="1" t="s">
        <v>528</v>
      </c>
      <c r="B172" t="s">
        <v>847</v>
      </c>
    </row>
    <row r="173" spans="1:2" x14ac:dyDescent="0.25">
      <c r="A173" s="1" t="s">
        <v>525</v>
      </c>
      <c r="B173" t="s">
        <v>844</v>
      </c>
    </row>
    <row r="174" spans="1:2" ht="26.4" x14ac:dyDescent="0.25">
      <c r="A174" s="1" t="s">
        <v>526</v>
      </c>
      <c r="B174" t="s">
        <v>845</v>
      </c>
    </row>
    <row r="175" spans="1:2" x14ac:dyDescent="0.25">
      <c r="A175" s="1" t="s">
        <v>529</v>
      </c>
      <c r="B175" t="s">
        <v>848</v>
      </c>
    </row>
    <row r="176" spans="1:2" x14ac:dyDescent="0.25">
      <c r="A176" s="1" t="s">
        <v>490</v>
      </c>
      <c r="B176" t="s">
        <v>653</v>
      </c>
    </row>
    <row r="177" spans="1:2" x14ac:dyDescent="0.25">
      <c r="A177" s="1" t="s">
        <v>430</v>
      </c>
      <c r="B177" t="s">
        <v>812</v>
      </c>
    </row>
    <row r="178" spans="1:2" x14ac:dyDescent="0.25">
      <c r="A178" s="1" t="s">
        <v>419</v>
      </c>
      <c r="B178" t="s">
        <v>809</v>
      </c>
    </row>
    <row r="179" spans="1:2" x14ac:dyDescent="0.25">
      <c r="A179" s="1" t="s">
        <v>418</v>
      </c>
      <c r="B179" t="s">
        <v>637</v>
      </c>
    </row>
    <row r="180" spans="1:2" x14ac:dyDescent="0.25">
      <c r="A180" s="1" t="s">
        <v>458</v>
      </c>
      <c r="B180" t="s">
        <v>736</v>
      </c>
    </row>
    <row r="181" spans="1:2" x14ac:dyDescent="0.25">
      <c r="A181" s="1" t="s">
        <v>427</v>
      </c>
      <c r="B181" t="s">
        <v>641</v>
      </c>
    </row>
    <row r="182" spans="1:2" x14ac:dyDescent="0.25">
      <c r="A182" s="1" t="s">
        <v>523</v>
      </c>
      <c r="B182" t="s">
        <v>769</v>
      </c>
    </row>
    <row r="183" spans="1:2" x14ac:dyDescent="0.25">
      <c r="A183" s="1" t="s">
        <v>486</v>
      </c>
      <c r="B183" t="s">
        <v>750</v>
      </c>
    </row>
    <row r="184" spans="1:2" x14ac:dyDescent="0.25">
      <c r="A184" s="1" t="s">
        <v>584</v>
      </c>
      <c r="B184" t="s">
        <v>788</v>
      </c>
    </row>
    <row r="185" spans="1:2" x14ac:dyDescent="0.25">
      <c r="A185" s="1" t="s">
        <v>569</v>
      </c>
      <c r="B185" t="s">
        <v>782</v>
      </c>
    </row>
    <row r="186" spans="1:2" x14ac:dyDescent="0.25">
      <c r="A186" s="1" t="s">
        <v>576</v>
      </c>
      <c r="B186" t="s">
        <v>693</v>
      </c>
    </row>
    <row r="187" spans="1:2" x14ac:dyDescent="0.25">
      <c r="A187" s="1" t="s">
        <v>356</v>
      </c>
      <c r="B187" t="s">
        <v>708</v>
      </c>
    </row>
    <row r="188" spans="1:2" x14ac:dyDescent="0.25">
      <c r="A188" s="1" t="s">
        <v>489</v>
      </c>
      <c r="B188" t="s">
        <v>652</v>
      </c>
    </row>
    <row r="189" spans="1:2" x14ac:dyDescent="0.25">
      <c r="A189" s="1" t="s">
        <v>559</v>
      </c>
      <c r="B189" t="s">
        <v>850</v>
      </c>
    </row>
    <row r="190" spans="1:2" x14ac:dyDescent="0.25">
      <c r="A190" s="1" t="s">
        <v>522</v>
      </c>
      <c r="B190" t="s">
        <v>662</v>
      </c>
    </row>
    <row r="191" spans="1:2" x14ac:dyDescent="0.25">
      <c r="A191" s="1" t="s">
        <v>337</v>
      </c>
      <c r="B191" t="s">
        <v>596</v>
      </c>
    </row>
    <row r="192" spans="1:2" x14ac:dyDescent="0.25">
      <c r="A192" s="1" t="s">
        <v>587</v>
      </c>
      <c r="B192" t="s">
        <v>697</v>
      </c>
    </row>
    <row r="193" spans="1:2" x14ac:dyDescent="0.25">
      <c r="A193" s="1" t="s">
        <v>456</v>
      </c>
      <c r="B193" t="s">
        <v>734</v>
      </c>
    </row>
    <row r="194" spans="1:2" x14ac:dyDescent="0.25">
      <c r="A194" s="1" t="s">
        <v>455</v>
      </c>
      <c r="B194" t="s">
        <v>830</v>
      </c>
    </row>
    <row r="195" spans="1:2" x14ac:dyDescent="0.25">
      <c r="A195" s="1" t="s">
        <v>541</v>
      </c>
      <c r="B195" t="s">
        <v>670</v>
      </c>
    </row>
    <row r="196" spans="1:2" x14ac:dyDescent="0.25">
      <c r="A196" s="1" t="s">
        <v>425</v>
      </c>
      <c r="B196" t="s">
        <v>726</v>
      </c>
    </row>
    <row r="197" spans="1:2" x14ac:dyDescent="0.25">
      <c r="A197" s="1" t="s">
        <v>426</v>
      </c>
      <c r="B197" t="s">
        <v>727</v>
      </c>
    </row>
    <row r="198" spans="1:2" x14ac:dyDescent="0.25">
      <c r="A198" s="1" t="s">
        <v>424</v>
      </c>
      <c r="B198" t="s">
        <v>810</v>
      </c>
    </row>
    <row r="199" spans="1:2" x14ac:dyDescent="0.25">
      <c r="A199" s="1" t="s">
        <v>422</v>
      </c>
      <c r="B199" t="s">
        <v>725</v>
      </c>
    </row>
    <row r="200" spans="1:2" x14ac:dyDescent="0.25">
      <c r="A200" s="1" t="s">
        <v>423</v>
      </c>
      <c r="B200" t="s">
        <v>640</v>
      </c>
    </row>
    <row r="201" spans="1:2" x14ac:dyDescent="0.25">
      <c r="A201" s="1" t="s">
        <v>375</v>
      </c>
      <c r="B201" t="s">
        <v>712</v>
      </c>
    </row>
    <row r="202" spans="1:2" x14ac:dyDescent="0.25">
      <c r="A202" s="1" t="s">
        <v>350</v>
      </c>
      <c r="B202" t="s">
        <v>604</v>
      </c>
    </row>
    <row r="203" spans="1:2" x14ac:dyDescent="0.25">
      <c r="A203" s="1" t="s">
        <v>591</v>
      </c>
      <c r="B203" t="s">
        <v>789</v>
      </c>
    </row>
    <row r="204" spans="1:2" ht="26.4" x14ac:dyDescent="0.25">
      <c r="A204" s="1" t="s">
        <v>568</v>
      </c>
      <c r="B204" t="s">
        <v>851</v>
      </c>
    </row>
    <row r="205" spans="1:2" x14ac:dyDescent="0.25">
      <c r="A205" s="1" t="s">
        <v>388</v>
      </c>
      <c r="B205" t="s">
        <v>627</v>
      </c>
    </row>
    <row r="206" spans="1:2" x14ac:dyDescent="0.25">
      <c r="A206" s="1" t="s">
        <v>520</v>
      </c>
      <c r="B206" t="s">
        <v>660</v>
      </c>
    </row>
    <row r="207" spans="1:2" x14ac:dyDescent="0.25">
      <c r="A207" s="1" t="s">
        <v>578</v>
      </c>
      <c r="B207" t="s">
        <v>783</v>
      </c>
    </row>
    <row r="208" spans="1:2" x14ac:dyDescent="0.25">
      <c r="A208" s="1" t="s">
        <v>487</v>
      </c>
      <c r="B208" t="s">
        <v>751</v>
      </c>
    </row>
    <row r="209" spans="1:2" x14ac:dyDescent="0.25">
      <c r="A209" s="1" t="s">
        <v>552</v>
      </c>
      <c r="B209" t="s">
        <v>680</v>
      </c>
    </row>
    <row r="210" spans="1:2" x14ac:dyDescent="0.25">
      <c r="A210" s="1" t="s">
        <v>395</v>
      </c>
      <c r="B210" t="s">
        <v>799</v>
      </c>
    </row>
    <row r="211" spans="1:2" x14ac:dyDescent="0.25">
      <c r="A211" s="1" t="s">
        <v>396</v>
      </c>
      <c r="B211" t="s">
        <v>800</v>
      </c>
    </row>
    <row r="212" spans="1:2" x14ac:dyDescent="0.25">
      <c r="A212" s="1" t="s">
        <v>521</v>
      </c>
      <c r="B212" t="s">
        <v>661</v>
      </c>
    </row>
    <row r="213" spans="1:2" x14ac:dyDescent="0.25">
      <c r="A213" s="1" t="s">
        <v>376</v>
      </c>
      <c r="B213" t="s">
        <v>713</v>
      </c>
    </row>
    <row r="214" spans="1:2" x14ac:dyDescent="0.25">
      <c r="A214" s="1" t="s">
        <v>340</v>
      </c>
      <c r="B214" t="s">
        <v>703</v>
      </c>
    </row>
    <row r="215" spans="1:2" x14ac:dyDescent="0.25">
      <c r="A215" s="1" t="s">
        <v>358</v>
      </c>
      <c r="B215" t="s">
        <v>609</v>
      </c>
    </row>
    <row r="216" spans="1:2" x14ac:dyDescent="0.25">
      <c r="A216" s="1" t="s">
        <v>457</v>
      </c>
      <c r="B216" t="s">
        <v>735</v>
      </c>
    </row>
    <row r="217" spans="1:2" x14ac:dyDescent="0.25">
      <c r="A217" s="1" t="s">
        <v>524</v>
      </c>
      <c r="B217" t="s">
        <v>770</v>
      </c>
    </row>
    <row r="218" spans="1:2" x14ac:dyDescent="0.25">
      <c r="A218" s="1" t="s">
        <v>400</v>
      </c>
      <c r="B218" t="s">
        <v>802</v>
      </c>
    </row>
    <row r="219" spans="1:2" x14ac:dyDescent="0.25">
      <c r="A219" s="1" t="s">
        <v>399</v>
      </c>
      <c r="B219" t="s">
        <v>633</v>
      </c>
    </row>
    <row r="220" spans="1:2" x14ac:dyDescent="0.25">
      <c r="A220" s="1" t="s">
        <v>401</v>
      </c>
      <c r="B220" t="s">
        <v>717</v>
      </c>
    </row>
    <row r="221" spans="1:2" x14ac:dyDescent="0.25">
      <c r="A221" s="1" t="s">
        <v>511</v>
      </c>
      <c r="B221" t="s">
        <v>842</v>
      </c>
    </row>
    <row r="222" spans="1:2" x14ac:dyDescent="0.25">
      <c r="A222" s="1" t="s">
        <v>394</v>
      </c>
      <c r="B222" t="s">
        <v>798</v>
      </c>
    </row>
    <row r="223" spans="1:2" x14ac:dyDescent="0.25">
      <c r="A223" s="1" t="s">
        <v>588</v>
      </c>
      <c r="B223" t="s">
        <v>854</v>
      </c>
    </row>
    <row r="224" spans="1:2" x14ac:dyDescent="0.25">
      <c r="A224" s="1" t="s">
        <v>539</v>
      </c>
      <c r="B224" t="s">
        <v>668</v>
      </c>
    </row>
    <row r="225" spans="1:2" x14ac:dyDescent="0.25">
      <c r="A225" s="1" t="s">
        <v>538</v>
      </c>
      <c r="B225" t="s">
        <v>667</v>
      </c>
    </row>
    <row r="226" spans="1:2" x14ac:dyDescent="0.25">
      <c r="A226" s="1" t="s">
        <v>540</v>
      </c>
      <c r="B226" t="s">
        <v>669</v>
      </c>
    </row>
    <row r="227" spans="1:2" x14ac:dyDescent="0.25">
      <c r="A227" s="1" t="s">
        <v>398</v>
      </c>
      <c r="B227" t="s">
        <v>801</v>
      </c>
    </row>
    <row r="228" spans="1:2" x14ac:dyDescent="0.25">
      <c r="A228" s="1" t="s">
        <v>501</v>
      </c>
      <c r="B228" t="s">
        <v>759</v>
      </c>
    </row>
    <row r="229" spans="1:2" x14ac:dyDescent="0.25">
      <c r="A229" s="1" t="s">
        <v>577</v>
      </c>
      <c r="B229" t="s">
        <v>694</v>
      </c>
    </row>
    <row r="230" spans="1:2" x14ac:dyDescent="0.25">
      <c r="A230" s="1" t="s">
        <v>466</v>
      </c>
      <c r="B230" t="s">
        <v>833</v>
      </c>
    </row>
    <row r="231" spans="1:2" x14ac:dyDescent="0.25">
      <c r="A231" s="1" t="s">
        <v>492</v>
      </c>
      <c r="B231" t="s">
        <v>837</v>
      </c>
    </row>
    <row r="232" spans="1:2" x14ac:dyDescent="0.25">
      <c r="A232" s="1" t="s">
        <v>397</v>
      </c>
      <c r="B232" t="s">
        <v>632</v>
      </c>
    </row>
    <row r="233" spans="1:2" x14ac:dyDescent="0.25">
      <c r="A233" s="1" t="s">
        <v>500</v>
      </c>
      <c r="B233" t="s">
        <v>758</v>
      </c>
    </row>
    <row r="234" spans="1:2" x14ac:dyDescent="0.25">
      <c r="A234" s="1" t="s">
        <v>468</v>
      </c>
      <c r="B234" t="s">
        <v>741</v>
      </c>
    </row>
    <row r="235" spans="1:2" x14ac:dyDescent="0.25">
      <c r="A235" s="1" t="s">
        <v>475</v>
      </c>
      <c r="B235" t="s">
        <v>746</v>
      </c>
    </row>
    <row r="236" spans="1:2" x14ac:dyDescent="0.25">
      <c r="A236" s="1" t="s">
        <v>543</v>
      </c>
      <c r="B236" t="s">
        <v>774</v>
      </c>
    </row>
    <row r="237" spans="1:2" x14ac:dyDescent="0.25">
      <c r="A237" s="1" t="s">
        <v>467</v>
      </c>
      <c r="B237" t="s">
        <v>740</v>
      </c>
    </row>
    <row r="238" spans="1:2" x14ac:dyDescent="0.25">
      <c r="A238" s="1" t="s">
        <v>499</v>
      </c>
      <c r="B238" t="s">
        <v>839</v>
      </c>
    </row>
    <row r="239" spans="1:2" x14ac:dyDescent="0.25">
      <c r="A239" s="1" t="s">
        <v>336</v>
      </c>
      <c r="B239" t="s">
        <v>701</v>
      </c>
    </row>
    <row r="240" spans="1:2" x14ac:dyDescent="0.25">
      <c r="A240" s="1" t="s">
        <v>542</v>
      </c>
      <c r="B240" t="s">
        <v>671</v>
      </c>
    </row>
    <row r="241" spans="1:2" x14ac:dyDescent="0.25">
      <c r="A241" s="1" t="s">
        <v>343</v>
      </c>
      <c r="B241" t="s">
        <v>704</v>
      </c>
    </row>
    <row r="242" spans="1:2" x14ac:dyDescent="0.25">
      <c r="A242" s="1" t="s">
        <v>564</v>
      </c>
      <c r="B242" t="s">
        <v>687</v>
      </c>
    </row>
    <row r="243" spans="1:2" x14ac:dyDescent="0.25">
      <c r="A243" s="1" t="s">
        <v>429</v>
      </c>
      <c r="B243" t="s">
        <v>811</v>
      </c>
    </row>
    <row r="244" spans="1:2" x14ac:dyDescent="0.25">
      <c r="A244" s="1" t="s">
        <v>373</v>
      </c>
      <c r="B244" t="s">
        <v>710</v>
      </c>
    </row>
    <row r="245" spans="1:2" x14ac:dyDescent="0.25">
      <c r="A245" s="1" t="s">
        <v>417</v>
      </c>
      <c r="B245" t="s">
        <v>636</v>
      </c>
    </row>
    <row r="246" spans="1:2" x14ac:dyDescent="0.25">
      <c r="A246" s="1" t="s">
        <v>357</v>
      </c>
      <c r="B246" t="s">
        <v>608</v>
      </c>
    </row>
    <row r="247" spans="1:2" x14ac:dyDescent="0.25">
      <c r="A247" s="1" t="s">
        <v>556</v>
      </c>
      <c r="B247" t="s">
        <v>777</v>
      </c>
    </row>
    <row r="248" spans="1:2" x14ac:dyDescent="0.25">
      <c r="A248" s="1" t="s">
        <v>557</v>
      </c>
      <c r="B248" t="s">
        <v>778</v>
      </c>
    </row>
    <row r="249" spans="1:2" x14ac:dyDescent="0.25">
      <c r="A249" s="1" t="s">
        <v>554</v>
      </c>
      <c r="B249" t="s">
        <v>775</v>
      </c>
    </row>
    <row r="250" spans="1:2" x14ac:dyDescent="0.25">
      <c r="A250" s="1" t="s">
        <v>555</v>
      </c>
      <c r="B250" t="s">
        <v>776</v>
      </c>
    </row>
    <row r="251" spans="1:2" x14ac:dyDescent="0.25">
      <c r="A251" s="1" t="s">
        <v>585</v>
      </c>
      <c r="B251" t="s">
        <v>695</v>
      </c>
    </row>
    <row r="252" spans="1:2" x14ac:dyDescent="0.25">
      <c r="A252" s="1" t="s">
        <v>502</v>
      </c>
      <c r="B252" t="s">
        <v>760</v>
      </c>
    </row>
    <row r="253" spans="1:2" x14ac:dyDescent="0.25">
      <c r="A253" s="1" t="s">
        <v>580</v>
      </c>
      <c r="B253" t="s">
        <v>785</v>
      </c>
    </row>
    <row r="254" spans="1:2" x14ac:dyDescent="0.25">
      <c r="A254" s="1" t="s">
        <v>571</v>
      </c>
      <c r="B254" t="s">
        <v>689</v>
      </c>
    </row>
    <row r="255" spans="1:2" x14ac:dyDescent="0.25">
      <c r="A255" s="1" t="s">
        <v>560</v>
      </c>
      <c r="B255" t="s">
        <v>683</v>
      </c>
    </row>
    <row r="256" spans="1:2" x14ac:dyDescent="0.25">
      <c r="A256" s="1" t="s">
        <v>592</v>
      </c>
      <c r="B256" t="s">
        <v>790</v>
      </c>
    </row>
    <row r="257" spans="1:2" x14ac:dyDescent="0.25">
      <c r="A257" s="1" t="s">
        <v>374</v>
      </c>
      <c r="B257" t="s">
        <v>711</v>
      </c>
    </row>
    <row r="258" spans="1:2" x14ac:dyDescent="0.25">
      <c r="A258" s="1" t="s">
        <v>459</v>
      </c>
      <c r="B258" t="s">
        <v>831</v>
      </c>
    </row>
    <row r="259" spans="1:2" x14ac:dyDescent="0.25">
      <c r="A259" s="1" t="s">
        <v>563</v>
      </c>
      <c r="B259" t="s">
        <v>686</v>
      </c>
    </row>
    <row r="260" spans="1:2" x14ac:dyDescent="0.25">
      <c r="A260" s="1" t="s">
        <v>370</v>
      </c>
      <c r="B260" t="s">
        <v>621</v>
      </c>
    </row>
    <row r="261" spans="1:2" x14ac:dyDescent="0.25">
      <c r="A261" s="1" t="s">
        <v>496</v>
      </c>
      <c r="B261" t="s">
        <v>755</v>
      </c>
    </row>
    <row r="262" spans="1:2" x14ac:dyDescent="0.25">
      <c r="A262" s="1" t="s">
        <v>558</v>
      </c>
      <c r="B262" t="s">
        <v>682</v>
      </c>
    </row>
  </sheetData>
  <autoFilter ref="A1:B262" xr:uid="{00000000-0009-0000-0000-000007000000}">
    <sortState ref="A2:B262">
      <sortCondition ref="B1:B262"/>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332"/>
  <sheetViews>
    <sheetView zoomScale="120" zoomScaleNormal="120" workbookViewId="0">
      <selection activeCell="B6" sqref="B6"/>
    </sheetView>
  </sheetViews>
  <sheetFormatPr defaultColWidth="8.88671875" defaultRowHeight="13.2" x14ac:dyDescent="0.25"/>
  <cols>
    <col min="1" max="1" width="46.109375" style="105" bestFit="1" customWidth="1"/>
    <col min="2" max="2" width="34.88671875" style="105" bestFit="1" customWidth="1"/>
    <col min="3" max="3" width="11.44140625" style="105" customWidth="1"/>
    <col min="4" max="4" width="41.5546875" style="105" customWidth="1"/>
    <col min="5" max="16384" width="8.88671875" style="105"/>
  </cols>
  <sheetData>
    <row r="1" spans="1:4" x14ac:dyDescent="0.25">
      <c r="A1" s="103" t="s">
        <v>7</v>
      </c>
      <c r="B1" s="103" t="s">
        <v>6</v>
      </c>
      <c r="C1" s="103"/>
      <c r="D1" s="103"/>
    </row>
    <row r="2" spans="1:4" ht="15.6" x14ac:dyDescent="0.25">
      <c r="A2" s="104" t="s">
        <v>1297</v>
      </c>
      <c r="B2" s="104" t="s">
        <v>9</v>
      </c>
      <c r="C2" s="104"/>
      <c r="D2" s="104"/>
    </row>
    <row r="3" spans="1:4" ht="15.6" x14ac:dyDescent="0.25">
      <c r="A3" s="104" t="s">
        <v>1296</v>
      </c>
      <c r="B3" s="104" t="s">
        <v>12</v>
      </c>
      <c r="C3" s="104"/>
      <c r="D3" s="104"/>
    </row>
    <row r="4" spans="1:4" ht="15.6" x14ac:dyDescent="0.25">
      <c r="A4" s="104" t="s">
        <v>1305</v>
      </c>
      <c r="B4" s="104" t="s">
        <v>15</v>
      </c>
      <c r="C4" s="104"/>
      <c r="D4" s="104"/>
    </row>
    <row r="5" spans="1:4" ht="31.2" x14ac:dyDescent="0.25">
      <c r="A5" s="104" t="s">
        <v>1318</v>
      </c>
      <c r="B5" s="104" t="s">
        <v>23</v>
      </c>
      <c r="C5" s="104"/>
      <c r="D5" s="104"/>
    </row>
    <row r="6" spans="1:4" ht="15.6" x14ac:dyDescent="0.25">
      <c r="A6" s="104" t="s">
        <v>1324</v>
      </c>
      <c r="B6" s="104" t="s">
        <v>25</v>
      </c>
      <c r="C6" s="104"/>
      <c r="D6" s="104"/>
    </row>
    <row r="7" spans="1:4" ht="15.6" x14ac:dyDescent="0.25">
      <c r="A7" s="104" t="s">
        <v>1333</v>
      </c>
      <c r="B7" s="104" t="s">
        <v>8</v>
      </c>
      <c r="C7" s="104"/>
      <c r="D7" s="104"/>
    </row>
    <row r="8" spans="1:4" ht="15.6" x14ac:dyDescent="0.25">
      <c r="A8" s="104" t="s">
        <v>1339</v>
      </c>
      <c r="B8" s="104" t="s">
        <v>305</v>
      </c>
      <c r="C8" s="104"/>
      <c r="D8" s="104"/>
    </row>
    <row r="9" spans="1:4" ht="15.6" x14ac:dyDescent="0.25">
      <c r="A9" s="104" t="s">
        <v>1342</v>
      </c>
      <c r="B9" s="104" t="s">
        <v>31</v>
      </c>
      <c r="C9" s="104"/>
      <c r="D9" s="104"/>
    </row>
    <row r="10" spans="1:4" ht="15.6" x14ac:dyDescent="0.25">
      <c r="A10" s="104" t="s">
        <v>1335</v>
      </c>
      <c r="B10" s="104" t="s">
        <v>8</v>
      </c>
      <c r="C10" s="104"/>
      <c r="D10" s="104"/>
    </row>
    <row r="11" spans="1:4" ht="15.6" x14ac:dyDescent="0.25">
      <c r="A11" s="104" t="s">
        <v>1338</v>
      </c>
      <c r="B11" s="104" t="s">
        <v>28</v>
      </c>
      <c r="C11" s="104"/>
      <c r="D11" s="104"/>
    </row>
    <row r="12" spans="1:4" ht="15.6" x14ac:dyDescent="0.25">
      <c r="A12" s="104" t="s">
        <v>1321</v>
      </c>
      <c r="B12" s="104" t="s">
        <v>19</v>
      </c>
      <c r="C12" s="104"/>
      <c r="D12" s="104"/>
    </row>
    <row r="13" spans="1:4" ht="15.6" x14ac:dyDescent="0.25">
      <c r="A13" s="104" t="s">
        <v>1313</v>
      </c>
      <c r="B13" s="104" t="s">
        <v>17</v>
      </c>
      <c r="C13" s="104"/>
      <c r="D13" s="104"/>
    </row>
    <row r="14" spans="1:4" ht="15.6" x14ac:dyDescent="0.25">
      <c r="A14" s="104" t="s">
        <v>1337</v>
      </c>
      <c r="B14" s="104" t="s">
        <v>8</v>
      </c>
      <c r="C14" s="104"/>
      <c r="D14" s="104"/>
    </row>
    <row r="15" spans="1:4" ht="15.6" x14ac:dyDescent="0.25">
      <c r="A15" s="104" t="s">
        <v>1304</v>
      </c>
      <c r="B15" s="104" t="s">
        <v>9</v>
      </c>
      <c r="C15" s="104"/>
      <c r="D15" s="104"/>
    </row>
    <row r="16" spans="1:4" ht="15.6" x14ac:dyDescent="0.25">
      <c r="A16" s="104" t="s">
        <v>1307</v>
      </c>
      <c r="B16" s="104" t="s">
        <v>9</v>
      </c>
      <c r="C16" s="104"/>
      <c r="D16" s="104"/>
    </row>
    <row r="17" spans="1:4" ht="31.2" x14ac:dyDescent="0.25">
      <c r="A17" s="104" t="s">
        <v>1348</v>
      </c>
      <c r="B17" s="104" t="s">
        <v>38</v>
      </c>
      <c r="C17" s="104"/>
      <c r="D17" s="104"/>
    </row>
    <row r="18" spans="1:4" ht="15.6" x14ac:dyDescent="0.25">
      <c r="A18" s="104" t="s">
        <v>1347</v>
      </c>
      <c r="B18" s="104" t="s">
        <v>38</v>
      </c>
      <c r="C18" s="104"/>
      <c r="D18" s="104"/>
    </row>
    <row r="19" spans="1:4" ht="31.2" x14ac:dyDescent="0.25">
      <c r="A19" s="104" t="s">
        <v>1345</v>
      </c>
      <c r="B19" s="104" t="s">
        <v>38</v>
      </c>
      <c r="C19" s="104"/>
      <c r="D19" s="104"/>
    </row>
    <row r="20" spans="1:4" ht="15.6" x14ac:dyDescent="0.25">
      <c r="A20" s="104" t="s">
        <v>1352</v>
      </c>
      <c r="B20" s="104" t="s">
        <v>38</v>
      </c>
      <c r="C20" s="104"/>
      <c r="D20" s="104"/>
    </row>
    <row r="21" spans="1:4" ht="15.6" x14ac:dyDescent="0.25">
      <c r="A21" s="104" t="s">
        <v>1351</v>
      </c>
      <c r="B21" s="104" t="s">
        <v>38</v>
      </c>
      <c r="C21" s="104"/>
      <c r="D21" s="104"/>
    </row>
    <row r="22" spans="1:4" ht="15.6" x14ac:dyDescent="0.25">
      <c r="A22" s="104" t="s">
        <v>1350</v>
      </c>
      <c r="B22" s="104" t="s">
        <v>38</v>
      </c>
      <c r="C22" s="104"/>
      <c r="D22" s="104"/>
    </row>
    <row r="23" spans="1:4" ht="15.6" x14ac:dyDescent="0.25">
      <c r="A23" s="104" t="s">
        <v>1358</v>
      </c>
      <c r="B23" s="104" t="s">
        <v>8</v>
      </c>
      <c r="C23" s="104"/>
      <c r="D23" s="104"/>
    </row>
    <row r="24" spans="1:4" ht="15.6" x14ac:dyDescent="0.25">
      <c r="A24" s="104" t="s">
        <v>1331</v>
      </c>
      <c r="B24" s="104" t="s">
        <v>19</v>
      </c>
      <c r="C24" s="104"/>
      <c r="D24" s="104"/>
    </row>
    <row r="25" spans="1:4" ht="15.6" x14ac:dyDescent="0.25">
      <c r="A25" s="104" t="s">
        <v>1363</v>
      </c>
      <c r="B25" s="104" t="s">
        <v>13</v>
      </c>
      <c r="C25" s="104"/>
      <c r="D25" s="104"/>
    </row>
    <row r="26" spans="1:4" ht="15.6" x14ac:dyDescent="0.25">
      <c r="A26" s="104" t="s">
        <v>1309</v>
      </c>
      <c r="B26" s="104" t="s">
        <v>9</v>
      </c>
      <c r="C26" s="104"/>
      <c r="D26" s="104"/>
    </row>
    <row r="27" spans="1:4" ht="15.6" x14ac:dyDescent="0.25">
      <c r="A27" s="104" t="s">
        <v>1301</v>
      </c>
      <c r="B27" s="104" t="s">
        <v>9</v>
      </c>
      <c r="C27" s="104"/>
      <c r="D27" s="104"/>
    </row>
    <row r="28" spans="1:4" ht="15.6" x14ac:dyDescent="0.25">
      <c r="A28" s="104" t="s">
        <v>1320</v>
      </c>
      <c r="B28" s="104" t="s">
        <v>19</v>
      </c>
      <c r="C28" s="104"/>
      <c r="D28" s="104"/>
    </row>
    <row r="29" spans="1:4" ht="15.6" x14ac:dyDescent="0.25">
      <c r="A29" s="104" t="s">
        <v>1302</v>
      </c>
      <c r="B29" s="104" t="s">
        <v>11</v>
      </c>
      <c r="C29" s="104"/>
      <c r="D29" s="104"/>
    </row>
    <row r="30" spans="1:4" ht="15.6" x14ac:dyDescent="0.25">
      <c r="A30" s="104" t="s">
        <v>1332</v>
      </c>
      <c r="B30" s="104" t="s">
        <v>13</v>
      </c>
      <c r="C30" s="104"/>
      <c r="D30" s="104"/>
    </row>
    <row r="31" spans="1:4" ht="15.6" x14ac:dyDescent="0.25">
      <c r="A31" s="104" t="s">
        <v>1362</v>
      </c>
      <c r="B31" s="104" t="s">
        <v>12</v>
      </c>
      <c r="C31" s="104"/>
      <c r="D31" s="104"/>
    </row>
    <row r="32" spans="1:4" ht="15.6" x14ac:dyDescent="0.25">
      <c r="A32" s="104" t="s">
        <v>1361</v>
      </c>
      <c r="B32" s="104" t="s">
        <v>41</v>
      </c>
      <c r="C32" s="104"/>
      <c r="D32" s="104"/>
    </row>
    <row r="33" spans="1:4" ht="31.2" x14ac:dyDescent="0.25">
      <c r="A33" s="104" t="s">
        <v>1316</v>
      </c>
      <c r="B33" s="104" t="s">
        <v>19</v>
      </c>
      <c r="C33" s="104"/>
      <c r="D33" s="104"/>
    </row>
    <row r="34" spans="1:4" ht="15.6" x14ac:dyDescent="0.25">
      <c r="A34" s="104" t="s">
        <v>1312</v>
      </c>
      <c r="B34" s="104" t="s">
        <v>19</v>
      </c>
      <c r="C34" s="104"/>
      <c r="D34" s="104"/>
    </row>
    <row r="35" spans="1:4" ht="15.6" x14ac:dyDescent="0.25">
      <c r="A35" s="104" t="s">
        <v>1319</v>
      </c>
      <c r="B35" s="104" t="s">
        <v>9</v>
      </c>
      <c r="C35" s="104"/>
      <c r="D35" s="104"/>
    </row>
    <row r="36" spans="1:4" ht="15.6" x14ac:dyDescent="0.25">
      <c r="A36" s="104" t="s">
        <v>1315</v>
      </c>
      <c r="B36" s="104" t="s">
        <v>9</v>
      </c>
      <c r="C36" s="104"/>
      <c r="D36" s="104"/>
    </row>
    <row r="37" spans="1:4" ht="15.6" x14ac:dyDescent="0.25">
      <c r="A37" s="104" t="s">
        <v>1323</v>
      </c>
      <c r="B37" s="104" t="s">
        <v>19</v>
      </c>
      <c r="C37" s="104"/>
      <c r="D37" s="104"/>
    </row>
    <row r="38" spans="1:4" ht="15.6" x14ac:dyDescent="0.25">
      <c r="A38" s="104" t="s">
        <v>1303</v>
      </c>
      <c r="B38" s="104" t="s">
        <v>9</v>
      </c>
      <c r="C38" s="104"/>
      <c r="D38" s="104"/>
    </row>
    <row r="39" spans="1:4" ht="15.6" x14ac:dyDescent="0.25">
      <c r="A39" s="104" t="s">
        <v>1353</v>
      </c>
      <c r="B39" s="104" t="s">
        <v>37</v>
      </c>
      <c r="C39" s="104"/>
      <c r="D39" s="104"/>
    </row>
    <row r="40" spans="1:4" ht="15.6" x14ac:dyDescent="0.25">
      <c r="A40" s="104" t="s">
        <v>1355</v>
      </c>
      <c r="B40" s="104" t="s">
        <v>37</v>
      </c>
      <c r="C40" s="104"/>
      <c r="D40" s="104"/>
    </row>
    <row r="41" spans="1:4" ht="15.6" x14ac:dyDescent="0.25">
      <c r="A41" s="104" t="s">
        <v>1354</v>
      </c>
      <c r="B41" s="104" t="s">
        <v>37</v>
      </c>
      <c r="C41" s="104"/>
      <c r="D41" s="104"/>
    </row>
    <row r="42" spans="1:4" ht="15.6" x14ac:dyDescent="0.25">
      <c r="A42" s="104" t="s">
        <v>1306</v>
      </c>
      <c r="B42" s="104" t="s">
        <v>9</v>
      </c>
      <c r="C42" s="104"/>
      <c r="D42" s="104"/>
    </row>
    <row r="43" spans="1:4" ht="15.6" x14ac:dyDescent="0.25">
      <c r="A43" s="104" t="s">
        <v>1317</v>
      </c>
      <c r="B43" s="104" t="s">
        <v>9</v>
      </c>
      <c r="C43" s="104"/>
      <c r="D43" s="104"/>
    </row>
    <row r="44" spans="1:4" ht="15.6" x14ac:dyDescent="0.25">
      <c r="A44" s="104" t="s">
        <v>1310</v>
      </c>
      <c r="B44" s="104" t="s">
        <v>9</v>
      </c>
      <c r="C44" s="104"/>
      <c r="D44" s="104"/>
    </row>
    <row r="45" spans="1:4" ht="15.6" x14ac:dyDescent="0.25">
      <c r="A45" s="104" t="s">
        <v>1308</v>
      </c>
      <c r="B45" s="104" t="s">
        <v>9</v>
      </c>
      <c r="C45" s="104"/>
      <c r="D45" s="104"/>
    </row>
    <row r="46" spans="1:4" ht="15.6" x14ac:dyDescent="0.25">
      <c r="A46" s="104" t="s">
        <v>1298</v>
      </c>
      <c r="B46" s="104" t="s">
        <v>9</v>
      </c>
      <c r="C46" s="104"/>
      <c r="D46" s="104"/>
    </row>
    <row r="47" spans="1:4" ht="15.6" x14ac:dyDescent="0.25">
      <c r="A47" s="104" t="s">
        <v>1328</v>
      </c>
      <c r="B47" s="104" t="s">
        <v>25</v>
      </c>
      <c r="C47" s="104"/>
      <c r="D47" s="104"/>
    </row>
    <row r="48" spans="1:4" ht="15.6" x14ac:dyDescent="0.25">
      <c r="A48" s="104" t="s">
        <v>1330</v>
      </c>
      <c r="B48" s="104" t="s">
        <v>9</v>
      </c>
      <c r="C48" s="104"/>
      <c r="D48" s="104"/>
    </row>
    <row r="49" spans="1:4" ht="15.6" x14ac:dyDescent="0.25">
      <c r="A49" s="104" t="s">
        <v>1327</v>
      </c>
      <c r="B49" s="104" t="s">
        <v>13</v>
      </c>
      <c r="C49" s="104"/>
      <c r="D49" s="104"/>
    </row>
    <row r="50" spans="1:4" ht="15.6" x14ac:dyDescent="0.25">
      <c r="A50" s="104" t="s">
        <v>1329</v>
      </c>
      <c r="B50" s="104" t="s">
        <v>9</v>
      </c>
      <c r="C50" s="104"/>
      <c r="D50" s="104"/>
    </row>
    <row r="51" spans="1:4" ht="15.6" x14ac:dyDescent="0.25">
      <c r="A51" s="104" t="s">
        <v>1322</v>
      </c>
      <c r="B51" s="104" t="s">
        <v>19</v>
      </c>
      <c r="C51" s="104"/>
      <c r="D51" s="104"/>
    </row>
    <row r="52" spans="1:4" ht="15.6" x14ac:dyDescent="0.25">
      <c r="A52" s="104" t="s">
        <v>1334</v>
      </c>
      <c r="B52" s="104" t="s">
        <v>8</v>
      </c>
      <c r="C52" s="104"/>
      <c r="D52" s="104"/>
    </row>
    <row r="53" spans="1:4" ht="15.6" x14ac:dyDescent="0.25">
      <c r="A53" s="104" t="s">
        <v>1341</v>
      </c>
      <c r="B53" s="104" t="s">
        <v>13</v>
      </c>
      <c r="C53" s="104"/>
      <c r="D53" s="104"/>
    </row>
    <row r="54" spans="1:4" ht="15.6" x14ac:dyDescent="0.25">
      <c r="A54" s="104" t="s">
        <v>1365</v>
      </c>
      <c r="B54" s="104" t="s">
        <v>13</v>
      </c>
      <c r="C54" s="104"/>
      <c r="D54" s="104"/>
    </row>
    <row r="55" spans="1:4" ht="15.6" x14ac:dyDescent="0.25">
      <c r="A55" s="104" t="s">
        <v>1364</v>
      </c>
      <c r="B55" s="104" t="s">
        <v>13</v>
      </c>
      <c r="C55" s="104"/>
      <c r="D55" s="104"/>
    </row>
    <row r="56" spans="1:4" ht="15.6" x14ac:dyDescent="0.25">
      <c r="A56" s="104" t="s">
        <v>1360</v>
      </c>
      <c r="B56" s="104" t="s">
        <v>8</v>
      </c>
      <c r="C56" s="104"/>
      <c r="D56" s="104"/>
    </row>
    <row r="57" spans="1:4" ht="15.6" x14ac:dyDescent="0.25">
      <c r="A57" s="104" t="s">
        <v>1300</v>
      </c>
      <c r="B57" s="104" t="s">
        <v>9</v>
      </c>
      <c r="C57" s="104"/>
      <c r="D57" s="104"/>
    </row>
    <row r="58" spans="1:4" ht="31.2" x14ac:dyDescent="0.25">
      <c r="A58" s="104" t="s">
        <v>1356</v>
      </c>
      <c r="B58" s="104" t="s">
        <v>40</v>
      </c>
      <c r="C58" s="104"/>
      <c r="D58" s="104"/>
    </row>
    <row r="59" spans="1:4" ht="15.6" x14ac:dyDescent="0.25">
      <c r="A59" s="104" t="s">
        <v>1299</v>
      </c>
      <c r="B59" s="104" t="s">
        <v>9</v>
      </c>
      <c r="C59" s="104"/>
      <c r="D59" s="104"/>
    </row>
    <row r="60" spans="1:4" ht="15.6" x14ac:dyDescent="0.25">
      <c r="A60" s="104" t="s">
        <v>1359</v>
      </c>
      <c r="B60" s="104" t="s">
        <v>299</v>
      </c>
      <c r="C60" s="104"/>
      <c r="D60" s="104"/>
    </row>
    <row r="61" spans="1:4" ht="15.6" x14ac:dyDescent="0.25">
      <c r="A61" s="104" t="s">
        <v>1325</v>
      </c>
      <c r="B61" s="104" t="s">
        <v>15</v>
      </c>
      <c r="C61" s="104"/>
      <c r="D61" s="104"/>
    </row>
    <row r="62" spans="1:4" ht="15.6" x14ac:dyDescent="0.25">
      <c r="A62" s="104" t="s">
        <v>1326</v>
      </c>
      <c r="B62" s="104" t="s">
        <v>15</v>
      </c>
      <c r="C62" s="104"/>
      <c r="D62" s="104"/>
    </row>
    <row r="63" spans="1:4" ht="15.6" x14ac:dyDescent="0.25">
      <c r="A63" s="104" t="s">
        <v>1357</v>
      </c>
      <c r="B63" s="104" t="s">
        <v>13</v>
      </c>
      <c r="C63" s="104"/>
      <c r="D63" s="104"/>
    </row>
    <row r="64" spans="1:4" ht="15.6" x14ac:dyDescent="0.25">
      <c r="A64" s="104" t="s">
        <v>1340</v>
      </c>
      <c r="B64" s="104" t="s">
        <v>305</v>
      </c>
      <c r="C64" s="104"/>
      <c r="D64" s="104"/>
    </row>
    <row r="65" spans="1:4" ht="15.6" x14ac:dyDescent="0.25">
      <c r="A65" s="104" t="s">
        <v>1344</v>
      </c>
      <c r="B65" s="104" t="s">
        <v>8</v>
      </c>
      <c r="C65" s="104"/>
      <c r="D65" s="104"/>
    </row>
    <row r="66" spans="1:4" ht="15.6" x14ac:dyDescent="0.25">
      <c r="A66" s="104" t="s">
        <v>1336</v>
      </c>
      <c r="B66" s="104" t="s">
        <v>8</v>
      </c>
      <c r="C66" s="104"/>
      <c r="D66" s="104"/>
    </row>
    <row r="67" spans="1:4" ht="15.6" x14ac:dyDescent="0.25">
      <c r="A67" s="104" t="s">
        <v>1483</v>
      </c>
      <c r="B67" s="104" t="s">
        <v>8</v>
      </c>
      <c r="C67" s="104"/>
      <c r="D67" s="104"/>
    </row>
    <row r="68" spans="1:4" ht="15.6" x14ac:dyDescent="0.25">
      <c r="A68" s="104" t="s">
        <v>1485</v>
      </c>
      <c r="B68" s="104" t="s">
        <v>8</v>
      </c>
      <c r="C68" s="104"/>
      <c r="D68" s="104"/>
    </row>
    <row r="69" spans="1:4" ht="15.6" x14ac:dyDescent="0.25">
      <c r="A69" s="104" t="s">
        <v>1487</v>
      </c>
      <c r="B69" s="104" t="s">
        <v>8</v>
      </c>
      <c r="C69" s="104"/>
      <c r="D69" s="104"/>
    </row>
    <row r="70" spans="1:4" ht="15.6" x14ac:dyDescent="0.25">
      <c r="A70" s="104" t="s">
        <v>1481</v>
      </c>
      <c r="B70" s="104" t="s">
        <v>8</v>
      </c>
      <c r="C70" s="104"/>
      <c r="D70" s="104"/>
    </row>
    <row r="71" spans="1:4" ht="15.6" x14ac:dyDescent="0.25">
      <c r="A71" s="104" t="s">
        <v>1423</v>
      </c>
      <c r="B71" s="104" t="s">
        <v>8</v>
      </c>
      <c r="C71" s="104"/>
      <c r="D71" s="104"/>
    </row>
    <row r="72" spans="1:4" ht="15.6" x14ac:dyDescent="0.25">
      <c r="A72" s="104" t="s">
        <v>1581</v>
      </c>
      <c r="B72" s="104" t="s">
        <v>8</v>
      </c>
      <c r="C72" s="104"/>
      <c r="D72" s="104"/>
    </row>
    <row r="73" spans="1:4" ht="15.6" x14ac:dyDescent="0.25">
      <c r="A73" s="104" t="s">
        <v>1601</v>
      </c>
      <c r="B73" s="104"/>
      <c r="C73" s="104"/>
      <c r="D73" s="104"/>
    </row>
    <row r="74" spans="1:4" ht="15.6" x14ac:dyDescent="0.25">
      <c r="A74" s="104" t="s">
        <v>1575</v>
      </c>
      <c r="B74" s="104"/>
      <c r="C74" s="104"/>
      <c r="D74" s="104"/>
    </row>
    <row r="75" spans="1:4" ht="15.6" x14ac:dyDescent="0.25">
      <c r="A75" s="104" t="s">
        <v>1610</v>
      </c>
      <c r="B75" s="104"/>
      <c r="C75" s="104"/>
      <c r="D75" s="104"/>
    </row>
    <row r="76" spans="1:4" ht="15.6" x14ac:dyDescent="0.25">
      <c r="A76" s="104" t="s">
        <v>1378</v>
      </c>
      <c r="B76" s="104" t="s">
        <v>11</v>
      </c>
      <c r="C76" s="104"/>
      <c r="D76" s="104"/>
    </row>
    <row r="77" spans="1:4" ht="15.6" x14ac:dyDescent="0.25">
      <c r="A77" s="104" t="s">
        <v>1555</v>
      </c>
      <c r="B77" s="104" t="s">
        <v>12</v>
      </c>
      <c r="C77" s="104"/>
      <c r="D77" s="104"/>
    </row>
    <row r="78" spans="1:4" ht="15.6" x14ac:dyDescent="0.25">
      <c r="A78" s="104" t="s">
        <v>1626</v>
      </c>
      <c r="B78" s="104"/>
      <c r="C78" s="104"/>
      <c r="D78" s="104"/>
    </row>
    <row r="79" spans="1:4" ht="15.6" x14ac:dyDescent="0.25">
      <c r="A79" s="104" t="s">
        <v>1548</v>
      </c>
      <c r="B79" s="104"/>
      <c r="C79" s="104"/>
      <c r="D79" s="104"/>
    </row>
    <row r="80" spans="1:4" ht="31.2" x14ac:dyDescent="0.25">
      <c r="A80" s="104" t="s">
        <v>1525</v>
      </c>
      <c r="B80" s="104" t="s">
        <v>13</v>
      </c>
      <c r="C80" s="104"/>
      <c r="D80" s="104"/>
    </row>
    <row r="81" spans="1:4" ht="15.6" x14ac:dyDescent="0.25">
      <c r="A81" s="104" t="s">
        <v>1526</v>
      </c>
      <c r="B81" s="104" t="s">
        <v>13</v>
      </c>
      <c r="C81" s="104"/>
      <c r="D81" s="104"/>
    </row>
    <row r="82" spans="1:4" ht="15.6" x14ac:dyDescent="0.25">
      <c r="A82" s="104" t="s">
        <v>1553</v>
      </c>
      <c r="B82" s="104"/>
      <c r="C82" s="104"/>
      <c r="D82" s="104"/>
    </row>
    <row r="83" spans="1:4" ht="15.6" x14ac:dyDescent="0.25">
      <c r="A83" s="104" t="s">
        <v>1593</v>
      </c>
      <c r="B83" s="104" t="s">
        <v>8</v>
      </c>
      <c r="C83" s="104"/>
      <c r="D83" s="104"/>
    </row>
    <row r="84" spans="1:4" ht="15.6" x14ac:dyDescent="0.25">
      <c r="A84" s="104" t="s">
        <v>1560</v>
      </c>
      <c r="B84" s="104"/>
      <c r="C84" s="104"/>
      <c r="D84" s="104"/>
    </row>
    <row r="85" spans="1:4" ht="15.6" x14ac:dyDescent="0.25">
      <c r="A85" s="104" t="s">
        <v>1376</v>
      </c>
      <c r="B85" s="104" t="s">
        <v>9</v>
      </c>
      <c r="C85" s="104"/>
      <c r="D85" s="104"/>
    </row>
    <row r="86" spans="1:4" ht="15.6" x14ac:dyDescent="0.25">
      <c r="A86" s="104" t="s">
        <v>1314</v>
      </c>
      <c r="B86" s="104" t="s">
        <v>15</v>
      </c>
      <c r="C86" s="104"/>
      <c r="D86" s="104"/>
    </row>
    <row r="87" spans="1:4" ht="15.6" x14ac:dyDescent="0.25">
      <c r="A87" s="104" t="s">
        <v>1527</v>
      </c>
      <c r="B87" s="104" t="s">
        <v>13</v>
      </c>
      <c r="C87" s="104"/>
      <c r="D87" s="104"/>
    </row>
    <row r="88" spans="1:4" ht="15.6" x14ac:dyDescent="0.25">
      <c r="A88" s="104" t="s">
        <v>1343</v>
      </c>
      <c r="B88" s="104" t="s">
        <v>13</v>
      </c>
      <c r="C88" s="104"/>
      <c r="D88" s="104"/>
    </row>
    <row r="89" spans="1:4" ht="15.6" x14ac:dyDescent="0.25">
      <c r="A89" s="104" t="s">
        <v>1504</v>
      </c>
      <c r="B89" s="104" t="s">
        <v>8</v>
      </c>
      <c r="C89" s="104"/>
      <c r="D89" s="104"/>
    </row>
    <row r="90" spans="1:4" ht="15.6" x14ac:dyDescent="0.25">
      <c r="A90" s="104" t="s">
        <v>1612</v>
      </c>
      <c r="B90" s="104"/>
      <c r="C90" s="104"/>
      <c r="D90" s="104"/>
    </row>
    <row r="91" spans="1:4" ht="15.6" x14ac:dyDescent="0.25">
      <c r="A91" s="104" t="s">
        <v>1449</v>
      </c>
      <c r="B91" s="104" t="s">
        <v>13</v>
      </c>
      <c r="C91" s="104"/>
      <c r="D91" s="104"/>
    </row>
    <row r="92" spans="1:4" ht="15.6" x14ac:dyDescent="0.25">
      <c r="A92" s="104" t="s">
        <v>1572</v>
      </c>
      <c r="B92" s="104"/>
      <c r="C92" s="104"/>
      <c r="D92" s="104"/>
    </row>
    <row r="93" spans="1:4" ht="15.6" x14ac:dyDescent="0.25">
      <c r="A93" s="104" t="s">
        <v>1571</v>
      </c>
      <c r="B93" s="104"/>
      <c r="C93" s="104"/>
      <c r="D93" s="104"/>
    </row>
    <row r="94" spans="1:4" ht="15.6" x14ac:dyDescent="0.25">
      <c r="A94" s="104" t="s">
        <v>1373</v>
      </c>
      <c r="B94" s="104" t="s">
        <v>17</v>
      </c>
      <c r="C94" s="104"/>
      <c r="D94" s="104"/>
    </row>
    <row r="95" spans="1:4" ht="15.6" x14ac:dyDescent="0.25">
      <c r="A95" s="104" t="s">
        <v>1370</v>
      </c>
      <c r="B95" s="104" t="s">
        <v>12</v>
      </c>
      <c r="C95" s="104"/>
      <c r="D95" s="104"/>
    </row>
    <row r="96" spans="1:4" ht="15.6" x14ac:dyDescent="0.25">
      <c r="A96" s="104" t="s">
        <v>1366</v>
      </c>
      <c r="B96" s="104" t="s">
        <v>12</v>
      </c>
      <c r="C96" s="104"/>
      <c r="D96" s="104"/>
    </row>
    <row r="97" spans="1:4" ht="15.6" x14ac:dyDescent="0.25">
      <c r="A97" s="104" t="s">
        <v>1431</v>
      </c>
      <c r="B97" s="104" t="s">
        <v>8</v>
      </c>
      <c r="C97" s="104"/>
      <c r="D97" s="104"/>
    </row>
    <row r="98" spans="1:4" ht="15.6" x14ac:dyDescent="0.25">
      <c r="A98" s="104" t="s">
        <v>1564</v>
      </c>
      <c r="B98" s="104"/>
      <c r="C98" s="104"/>
      <c r="D98" s="104"/>
    </row>
    <row r="99" spans="1:4" ht="15.6" x14ac:dyDescent="0.25">
      <c r="A99" s="104" t="s">
        <v>1547</v>
      </c>
      <c r="B99" s="104"/>
      <c r="C99" s="104"/>
      <c r="D99" s="104"/>
    </row>
    <row r="100" spans="1:4" ht="15.6" x14ac:dyDescent="0.25">
      <c r="A100" s="104" t="s">
        <v>1513</v>
      </c>
      <c r="B100" s="104" t="s">
        <v>13</v>
      </c>
      <c r="C100" s="104"/>
      <c r="D100" s="104"/>
    </row>
    <row r="101" spans="1:4" ht="15.6" x14ac:dyDescent="0.25">
      <c r="A101" s="104" t="s">
        <v>1389</v>
      </c>
      <c r="B101" s="104" t="s">
        <v>17</v>
      </c>
      <c r="C101" s="104"/>
      <c r="D101" s="104"/>
    </row>
    <row r="102" spans="1:4" ht="15.6" x14ac:dyDescent="0.25">
      <c r="A102" s="104" t="s">
        <v>1619</v>
      </c>
      <c r="B102" s="104" t="s">
        <v>9</v>
      </c>
      <c r="C102" s="104"/>
      <c r="D102" s="104"/>
    </row>
    <row r="103" spans="1:4" ht="31.2" x14ac:dyDescent="0.25">
      <c r="A103" s="104" t="s">
        <v>1585</v>
      </c>
      <c r="B103" s="104" t="s">
        <v>13</v>
      </c>
      <c r="C103" s="104"/>
      <c r="D103" s="104"/>
    </row>
    <row r="104" spans="1:4" ht="15.6" x14ac:dyDescent="0.25">
      <c r="A104" s="104" t="s">
        <v>1550</v>
      </c>
      <c r="B104" s="104"/>
      <c r="C104" s="104"/>
      <c r="D104" s="104"/>
    </row>
    <row r="105" spans="1:4" ht="15.6" x14ac:dyDescent="0.25">
      <c r="A105" s="104" t="s">
        <v>1311</v>
      </c>
      <c r="B105" s="104" t="s">
        <v>19</v>
      </c>
      <c r="C105" s="104"/>
      <c r="D105" s="104"/>
    </row>
    <row r="106" spans="1:4" ht="15.6" x14ac:dyDescent="0.25">
      <c r="A106" s="104" t="s">
        <v>1542</v>
      </c>
      <c r="B106" s="104"/>
      <c r="C106" s="104"/>
      <c r="D106" s="104"/>
    </row>
    <row r="107" spans="1:4" ht="15.6" x14ac:dyDescent="0.25">
      <c r="A107" s="104" t="s">
        <v>1566</v>
      </c>
      <c r="B107" s="104"/>
      <c r="C107" s="104"/>
      <c r="D107" s="104"/>
    </row>
    <row r="108" spans="1:4" ht="15.6" x14ac:dyDescent="0.25">
      <c r="A108" s="104" t="s">
        <v>1541</v>
      </c>
      <c r="B108" s="104"/>
      <c r="C108" s="104"/>
      <c r="D108" s="104"/>
    </row>
    <row r="109" spans="1:4" ht="15.6" x14ac:dyDescent="0.25">
      <c r="A109" s="104" t="s">
        <v>1539</v>
      </c>
      <c r="B109" s="104"/>
      <c r="C109" s="104"/>
      <c r="D109" s="104"/>
    </row>
    <row r="110" spans="1:4" ht="15.6" x14ac:dyDescent="0.25">
      <c r="A110" s="104" t="s">
        <v>1538</v>
      </c>
      <c r="B110" s="104"/>
      <c r="C110" s="104"/>
      <c r="D110" s="104"/>
    </row>
    <row r="111" spans="1:4" ht="15.6" x14ac:dyDescent="0.25">
      <c r="A111" s="104" t="s">
        <v>1540</v>
      </c>
      <c r="B111" s="104"/>
      <c r="C111" s="104"/>
      <c r="D111" s="104"/>
    </row>
    <row r="112" spans="1:4" ht="15.6" x14ac:dyDescent="0.25">
      <c r="A112" s="104" t="s">
        <v>1386</v>
      </c>
      <c r="B112" s="104" t="s">
        <v>19</v>
      </c>
      <c r="C112" s="104"/>
      <c r="D112" s="104"/>
    </row>
    <row r="113" spans="1:4" ht="15.6" x14ac:dyDescent="0.25">
      <c r="A113" s="104" t="s">
        <v>1496</v>
      </c>
      <c r="B113" s="104" t="s">
        <v>8</v>
      </c>
      <c r="C113" s="104"/>
      <c r="D113" s="104"/>
    </row>
    <row r="114" spans="1:4" ht="15.6" x14ac:dyDescent="0.25">
      <c r="A114" s="104" t="s">
        <v>1413</v>
      </c>
      <c r="B114" s="104" t="s">
        <v>13</v>
      </c>
      <c r="C114" s="104"/>
      <c r="D114" s="104"/>
    </row>
    <row r="115" spans="1:4" ht="15.6" x14ac:dyDescent="0.25">
      <c r="A115" s="104" t="s">
        <v>1600</v>
      </c>
      <c r="B115" s="104" t="s">
        <v>8</v>
      </c>
      <c r="C115" s="104"/>
      <c r="D115" s="104"/>
    </row>
    <row r="116" spans="1:4" ht="15.6" x14ac:dyDescent="0.25">
      <c r="A116" s="104" t="s">
        <v>1446</v>
      </c>
      <c r="B116" s="104" t="s">
        <v>8</v>
      </c>
      <c r="C116" s="104"/>
      <c r="D116" s="104"/>
    </row>
    <row r="117" spans="1:4" ht="15.6" x14ac:dyDescent="0.25">
      <c r="A117" s="104" t="s">
        <v>1556</v>
      </c>
      <c r="B117" s="104" t="s">
        <v>12</v>
      </c>
      <c r="C117" s="104"/>
      <c r="D117" s="104"/>
    </row>
    <row r="118" spans="1:4" ht="15.6" x14ac:dyDescent="0.25">
      <c r="A118" s="104" t="s">
        <v>1531</v>
      </c>
      <c r="B118" s="104" t="s">
        <v>8</v>
      </c>
      <c r="C118" s="104"/>
      <c r="D118" s="104"/>
    </row>
    <row r="119" spans="1:4" ht="15.6" x14ac:dyDescent="0.25">
      <c r="A119" s="104" t="s">
        <v>1510</v>
      </c>
      <c r="B119" s="104" t="s">
        <v>305</v>
      </c>
      <c r="C119" s="104"/>
      <c r="D119" s="104"/>
    </row>
    <row r="120" spans="1:4" ht="15.6" x14ac:dyDescent="0.25">
      <c r="A120" s="104" t="s">
        <v>1438</v>
      </c>
      <c r="B120" s="104" t="s">
        <v>8</v>
      </c>
      <c r="C120" s="104"/>
      <c r="D120" s="104"/>
    </row>
    <row r="121" spans="1:4" ht="15.6" x14ac:dyDescent="0.25">
      <c r="A121" s="104" t="s">
        <v>1614</v>
      </c>
      <c r="B121" s="104" t="s">
        <v>8</v>
      </c>
      <c r="C121" s="104"/>
      <c r="D121" s="104"/>
    </row>
    <row r="122" spans="1:4" ht="15.6" x14ac:dyDescent="0.25">
      <c r="A122" s="104" t="s">
        <v>1447</v>
      </c>
      <c r="B122" s="104" t="s">
        <v>8</v>
      </c>
      <c r="C122" s="104"/>
      <c r="D122" s="104"/>
    </row>
    <row r="123" spans="1:4" ht="15.6" x14ac:dyDescent="0.25">
      <c r="A123" s="104" t="s">
        <v>1609</v>
      </c>
      <c r="B123" s="104" t="s">
        <v>12</v>
      </c>
      <c r="C123" s="104"/>
      <c r="D123" s="104"/>
    </row>
    <row r="124" spans="1:4" ht="15.6" x14ac:dyDescent="0.25">
      <c r="A124" s="104" t="s">
        <v>1495</v>
      </c>
      <c r="B124" s="104" t="s">
        <v>8</v>
      </c>
      <c r="C124" s="104"/>
      <c r="D124" s="104"/>
    </row>
    <row r="125" spans="1:4" ht="15.6" x14ac:dyDescent="0.25">
      <c r="A125" s="104" t="s">
        <v>1528</v>
      </c>
      <c r="B125" s="104" t="s">
        <v>13</v>
      </c>
      <c r="C125" s="104"/>
      <c r="D125" s="104"/>
    </row>
    <row r="126" spans="1:4" ht="15.6" x14ac:dyDescent="0.25">
      <c r="A126" s="104" t="s">
        <v>1384</v>
      </c>
      <c r="B126" s="104" t="s">
        <v>13</v>
      </c>
      <c r="C126" s="104"/>
      <c r="D126" s="104"/>
    </row>
    <row r="127" spans="1:4" ht="15.6" x14ac:dyDescent="0.25">
      <c r="A127" s="104" t="s">
        <v>1434</v>
      </c>
      <c r="B127" s="104" t="s">
        <v>8</v>
      </c>
      <c r="C127" s="104"/>
      <c r="D127" s="104"/>
    </row>
    <row r="128" spans="1:4" ht="15.6" x14ac:dyDescent="0.25">
      <c r="A128" s="104" t="s">
        <v>1582</v>
      </c>
      <c r="B128" s="104" t="s">
        <v>8</v>
      </c>
      <c r="C128" s="104"/>
      <c r="D128" s="104"/>
    </row>
    <row r="129" spans="1:4" ht="15.6" x14ac:dyDescent="0.25">
      <c r="A129" s="104" t="s">
        <v>1488</v>
      </c>
      <c r="B129" s="104" t="s">
        <v>8</v>
      </c>
      <c r="C129" s="104"/>
      <c r="D129" s="104"/>
    </row>
    <row r="130" spans="1:4" ht="15.6" x14ac:dyDescent="0.25">
      <c r="A130" s="104" t="s">
        <v>1374</v>
      </c>
      <c r="B130" s="104" t="s">
        <v>13</v>
      </c>
      <c r="C130" s="104"/>
      <c r="D130" s="104"/>
    </row>
    <row r="131" spans="1:4" ht="15.6" x14ac:dyDescent="0.25">
      <c r="A131" s="104" t="s">
        <v>1390</v>
      </c>
      <c r="B131" s="104" t="s">
        <v>17</v>
      </c>
      <c r="C131" s="104"/>
      <c r="D131" s="104"/>
    </row>
    <row r="132" spans="1:4" ht="15.6" x14ac:dyDescent="0.25">
      <c r="A132" s="104" t="s">
        <v>1620</v>
      </c>
      <c r="B132" s="104"/>
      <c r="C132" s="104"/>
      <c r="D132" s="104"/>
    </row>
    <row r="133" spans="1:4" ht="15.6" x14ac:dyDescent="0.25">
      <c r="A133" s="104" t="s">
        <v>1502</v>
      </c>
      <c r="B133" s="104" t="s">
        <v>8</v>
      </c>
      <c r="C133" s="104"/>
      <c r="D133" s="104"/>
    </row>
    <row r="134" spans="1:4" ht="15.6" x14ac:dyDescent="0.25">
      <c r="A134" s="104" t="s">
        <v>1577</v>
      </c>
      <c r="B134" s="104" t="s">
        <v>28</v>
      </c>
      <c r="C134" s="104"/>
      <c r="D134" s="104"/>
    </row>
    <row r="135" spans="1:4" ht="15.6" x14ac:dyDescent="0.25">
      <c r="A135" s="104" t="s">
        <v>1580</v>
      </c>
      <c r="B135" s="104"/>
      <c r="C135" s="104"/>
      <c r="D135" s="104"/>
    </row>
    <row r="136" spans="1:4" ht="15.6" x14ac:dyDescent="0.25">
      <c r="A136" s="104" t="s">
        <v>1544</v>
      </c>
      <c r="B136" s="104"/>
      <c r="C136" s="104"/>
      <c r="D136" s="104"/>
    </row>
    <row r="137" spans="1:4" ht="15.6" x14ac:dyDescent="0.25">
      <c r="A137" s="104" t="s">
        <v>1401</v>
      </c>
      <c r="B137" s="104" t="s">
        <v>12</v>
      </c>
      <c r="C137" s="104"/>
      <c r="D137" s="104"/>
    </row>
    <row r="138" spans="1:4" ht="15.6" x14ac:dyDescent="0.25">
      <c r="A138" s="104" t="s">
        <v>1515</v>
      </c>
      <c r="B138" s="104" t="s">
        <v>13</v>
      </c>
      <c r="C138" s="104"/>
      <c r="D138" s="104"/>
    </row>
    <row r="139" spans="1:4" ht="15.6" x14ac:dyDescent="0.25">
      <c r="A139" s="104" t="s">
        <v>1573</v>
      </c>
      <c r="B139" s="104" t="s">
        <v>13</v>
      </c>
      <c r="C139" s="104"/>
      <c r="D139" s="104"/>
    </row>
    <row r="140" spans="1:4" ht="15.6" x14ac:dyDescent="0.25">
      <c r="A140" s="104" t="s">
        <v>1569</v>
      </c>
      <c r="B140" s="104"/>
      <c r="C140" s="104"/>
      <c r="D140" s="104"/>
    </row>
    <row r="141" spans="1:4" ht="15.6" x14ac:dyDescent="0.25">
      <c r="A141" s="104" t="s">
        <v>1415</v>
      </c>
      <c r="B141" s="104" t="s">
        <v>12</v>
      </c>
      <c r="C141" s="104"/>
      <c r="D141" s="104"/>
    </row>
    <row r="142" spans="1:4" ht="15.6" x14ac:dyDescent="0.25">
      <c r="A142" s="104" t="s">
        <v>1529</v>
      </c>
      <c r="B142" s="104" t="s">
        <v>13</v>
      </c>
      <c r="C142" s="104"/>
      <c r="D142" s="104"/>
    </row>
    <row r="143" spans="1:4" ht="15.6" x14ac:dyDescent="0.25">
      <c r="A143" s="104" t="s">
        <v>1463</v>
      </c>
      <c r="B143" s="104" t="s">
        <v>8</v>
      </c>
      <c r="C143" s="104"/>
      <c r="D143" s="104"/>
    </row>
    <row r="144" spans="1:4" ht="15.6" x14ac:dyDescent="0.25">
      <c r="A144" s="104" t="s">
        <v>1464</v>
      </c>
      <c r="B144" s="104" t="s">
        <v>8</v>
      </c>
      <c r="C144" s="104"/>
      <c r="D144" s="104"/>
    </row>
    <row r="145" spans="1:4" ht="15.6" x14ac:dyDescent="0.25">
      <c r="A145" s="104" t="s">
        <v>1613</v>
      </c>
      <c r="B145" s="104"/>
      <c r="C145" s="104"/>
      <c r="D145" s="104"/>
    </row>
    <row r="146" spans="1:4" ht="15.6" x14ac:dyDescent="0.25">
      <c r="A146" s="104" t="s">
        <v>1491</v>
      </c>
      <c r="B146" s="104" t="s">
        <v>8</v>
      </c>
      <c r="C146" s="104"/>
      <c r="D146" s="104"/>
    </row>
    <row r="147" spans="1:4" ht="15.6" x14ac:dyDescent="0.25">
      <c r="A147" s="104" t="s">
        <v>1490</v>
      </c>
      <c r="B147" s="104" t="s">
        <v>8</v>
      </c>
      <c r="C147" s="104"/>
      <c r="D147" s="104"/>
    </row>
    <row r="148" spans="1:4" ht="15.6" x14ac:dyDescent="0.25">
      <c r="A148" s="104" t="s">
        <v>1543</v>
      </c>
      <c r="B148" s="104" t="s">
        <v>31</v>
      </c>
      <c r="C148" s="104"/>
      <c r="D148" s="104"/>
    </row>
    <row r="149" spans="1:4" ht="15.6" x14ac:dyDescent="0.25">
      <c r="A149" s="104" t="s">
        <v>1611</v>
      </c>
      <c r="B149" s="104"/>
      <c r="C149" s="104"/>
      <c r="D149" s="104"/>
    </row>
    <row r="150" spans="1:4" ht="15.6" x14ac:dyDescent="0.25">
      <c r="A150" s="104" t="s">
        <v>1414</v>
      </c>
      <c r="B150" s="104" t="s">
        <v>12</v>
      </c>
      <c r="C150" s="104"/>
      <c r="D150" s="104"/>
    </row>
    <row r="151" spans="1:4" ht="15.6" x14ac:dyDescent="0.25">
      <c r="A151" s="104" t="s">
        <v>1608</v>
      </c>
      <c r="B151" s="104" t="s">
        <v>9</v>
      </c>
      <c r="C151" s="104"/>
      <c r="D151" s="104"/>
    </row>
    <row r="152" spans="1:4" ht="15.6" x14ac:dyDescent="0.25">
      <c r="A152" s="104" t="s">
        <v>1450</v>
      </c>
      <c r="B152" s="104" t="s">
        <v>8</v>
      </c>
      <c r="C152" s="104"/>
      <c r="D152" s="104"/>
    </row>
    <row r="153" spans="1:4" ht="15.6" x14ac:dyDescent="0.25">
      <c r="A153" s="104" t="s">
        <v>1453</v>
      </c>
      <c r="B153" s="104" t="s">
        <v>8</v>
      </c>
      <c r="C153" s="104"/>
      <c r="D153" s="104"/>
    </row>
    <row r="154" spans="1:4" ht="15.6" x14ac:dyDescent="0.25">
      <c r="A154" s="104" t="s">
        <v>1455</v>
      </c>
      <c r="B154" s="104" t="s">
        <v>8</v>
      </c>
      <c r="C154" s="104"/>
      <c r="D154" s="104"/>
    </row>
    <row r="155" spans="1:4" ht="15.6" x14ac:dyDescent="0.25">
      <c r="A155" s="104" t="s">
        <v>1454</v>
      </c>
      <c r="B155" s="104" t="s">
        <v>8</v>
      </c>
      <c r="C155" s="104"/>
      <c r="D155" s="104"/>
    </row>
    <row r="156" spans="1:4" ht="15.6" x14ac:dyDescent="0.25">
      <c r="A156" s="104" t="s">
        <v>1594</v>
      </c>
      <c r="B156" s="104" t="s">
        <v>8</v>
      </c>
      <c r="C156" s="104"/>
      <c r="D156" s="104"/>
    </row>
    <row r="157" spans="1:4" ht="15.6" x14ac:dyDescent="0.25">
      <c r="A157" s="104" t="s">
        <v>1442</v>
      </c>
      <c r="B157" s="104" t="s">
        <v>8</v>
      </c>
      <c r="C157" s="104"/>
      <c r="D157" s="104"/>
    </row>
    <row r="158" spans="1:4" ht="15.6" x14ac:dyDescent="0.25">
      <c r="A158" s="104" t="s">
        <v>1425</v>
      </c>
      <c r="B158" s="104" t="s">
        <v>8</v>
      </c>
      <c r="C158" s="104"/>
      <c r="D158" s="104"/>
    </row>
    <row r="159" spans="1:4" ht="15.6" x14ac:dyDescent="0.25">
      <c r="A159" s="104" t="s">
        <v>1424</v>
      </c>
      <c r="B159" s="104" t="s">
        <v>8</v>
      </c>
      <c r="C159" s="104"/>
      <c r="D159" s="104"/>
    </row>
    <row r="160" spans="1:4" ht="15.6" x14ac:dyDescent="0.25">
      <c r="A160" s="104" t="s">
        <v>1426</v>
      </c>
      <c r="B160" s="104" t="s">
        <v>8</v>
      </c>
      <c r="C160" s="104"/>
      <c r="D160" s="104"/>
    </row>
    <row r="161" spans="1:4" ht="15.6" x14ac:dyDescent="0.25">
      <c r="A161" s="104" t="s">
        <v>1507</v>
      </c>
      <c r="B161" s="104" t="s">
        <v>8</v>
      </c>
      <c r="C161" s="104"/>
      <c r="D161" s="104"/>
    </row>
    <row r="162" spans="1:4" ht="15.6" x14ac:dyDescent="0.25">
      <c r="A162" s="104" t="s">
        <v>1372</v>
      </c>
      <c r="B162" s="104" t="s">
        <v>12</v>
      </c>
      <c r="C162" s="104"/>
      <c r="D162" s="104"/>
    </row>
    <row r="163" spans="1:4" ht="15.6" x14ac:dyDescent="0.25">
      <c r="A163" s="104" t="s">
        <v>1443</v>
      </c>
      <c r="B163" s="104" t="s">
        <v>8</v>
      </c>
      <c r="C163" s="104"/>
      <c r="D163" s="104"/>
    </row>
    <row r="164" spans="1:4" ht="15.6" x14ac:dyDescent="0.25">
      <c r="A164" s="104" t="s">
        <v>1444</v>
      </c>
      <c r="B164" s="104" t="s">
        <v>8</v>
      </c>
      <c r="C164" s="104"/>
      <c r="D164" s="104"/>
    </row>
    <row r="165" spans="1:4" ht="15.6" x14ac:dyDescent="0.25">
      <c r="A165" s="104" t="s">
        <v>1503</v>
      </c>
      <c r="B165" s="104" t="s">
        <v>8</v>
      </c>
      <c r="C165" s="104"/>
      <c r="D165" s="104"/>
    </row>
    <row r="166" spans="1:4" ht="15.6" x14ac:dyDescent="0.25">
      <c r="A166" s="104" t="s">
        <v>1506</v>
      </c>
      <c r="B166" s="104" t="s">
        <v>28</v>
      </c>
      <c r="C166" s="104"/>
      <c r="D166" s="104"/>
    </row>
    <row r="167" spans="1:4" ht="15.6" x14ac:dyDescent="0.25">
      <c r="A167" s="104" t="s">
        <v>1586</v>
      </c>
      <c r="B167" s="104"/>
      <c r="C167" s="104"/>
      <c r="D167" s="104"/>
    </row>
    <row r="168" spans="1:4" ht="15.6" x14ac:dyDescent="0.25">
      <c r="A168" s="104" t="s">
        <v>1589</v>
      </c>
      <c r="B168" s="104"/>
      <c r="C168" s="104"/>
      <c r="D168" s="104"/>
    </row>
    <row r="169" spans="1:4" ht="31.2" x14ac:dyDescent="0.25">
      <c r="A169" s="104" t="s">
        <v>1587</v>
      </c>
      <c r="B169" s="104"/>
      <c r="C169" s="104"/>
      <c r="D169" s="104"/>
    </row>
    <row r="170" spans="1:4" ht="15.6" x14ac:dyDescent="0.25">
      <c r="A170" s="104" t="s">
        <v>1590</v>
      </c>
      <c r="B170" s="104"/>
      <c r="C170" s="104"/>
      <c r="D170" s="104"/>
    </row>
    <row r="171" spans="1:4" ht="31.2" x14ac:dyDescent="0.25">
      <c r="A171" s="104" t="s">
        <v>1591</v>
      </c>
      <c r="B171" s="104"/>
      <c r="C171" s="104"/>
      <c r="D171" s="104"/>
    </row>
    <row r="172" spans="1:4" ht="31.2" x14ac:dyDescent="0.25">
      <c r="A172" s="104" t="s">
        <v>1588</v>
      </c>
      <c r="B172" s="104"/>
      <c r="C172" s="104"/>
      <c r="D172" s="104"/>
    </row>
    <row r="173" spans="1:4" ht="15.6" x14ac:dyDescent="0.25">
      <c r="A173" s="104" t="s">
        <v>1402</v>
      </c>
      <c r="B173" s="104" t="s">
        <v>12</v>
      </c>
      <c r="C173" s="104"/>
      <c r="D173" s="104"/>
    </row>
    <row r="174" spans="1:4" ht="15.6" x14ac:dyDescent="0.25">
      <c r="A174" s="104" t="s">
        <v>1395</v>
      </c>
      <c r="B174" s="104" t="s">
        <v>17</v>
      </c>
      <c r="C174" s="104"/>
      <c r="D174" s="104"/>
    </row>
    <row r="175" spans="1:4" ht="15.6" x14ac:dyDescent="0.25">
      <c r="A175" s="104" t="s">
        <v>1530</v>
      </c>
      <c r="B175" s="104" t="s">
        <v>13</v>
      </c>
      <c r="C175" s="104"/>
      <c r="D175" s="104"/>
    </row>
    <row r="176" spans="1:4" ht="15.6" x14ac:dyDescent="0.25">
      <c r="A176" s="104" t="s">
        <v>1432</v>
      </c>
      <c r="B176" s="104" t="s">
        <v>8</v>
      </c>
      <c r="C176" s="104"/>
      <c r="D176" s="104"/>
    </row>
    <row r="177" spans="1:4" ht="15.6" x14ac:dyDescent="0.25">
      <c r="A177" s="104" t="s">
        <v>1559</v>
      </c>
      <c r="B177" s="104"/>
      <c r="C177" s="104"/>
      <c r="D177" s="104"/>
    </row>
    <row r="178" spans="1:4" ht="15.6" x14ac:dyDescent="0.25">
      <c r="A178" s="104" t="s">
        <v>1574</v>
      </c>
      <c r="B178" s="104" t="s">
        <v>13</v>
      </c>
      <c r="C178" s="104"/>
      <c r="D178" s="104"/>
    </row>
    <row r="179" spans="1:4" ht="15.6" x14ac:dyDescent="0.25">
      <c r="A179" s="104" t="s">
        <v>1397</v>
      </c>
      <c r="B179" s="104" t="s">
        <v>17</v>
      </c>
      <c r="C179" s="104"/>
      <c r="D179" s="104"/>
    </row>
    <row r="180" spans="1:4" ht="15.6" x14ac:dyDescent="0.25">
      <c r="A180" s="104" t="s">
        <v>1475</v>
      </c>
      <c r="B180" s="104" t="s">
        <v>8</v>
      </c>
      <c r="C180" s="104"/>
      <c r="D180" s="104"/>
    </row>
    <row r="181" spans="1:4" ht="15.6" x14ac:dyDescent="0.25">
      <c r="A181" s="104" t="s">
        <v>1476</v>
      </c>
      <c r="B181" s="104" t="s">
        <v>8</v>
      </c>
      <c r="C181" s="104"/>
      <c r="D181" s="104"/>
    </row>
    <row r="182" spans="1:4" ht="15.6" x14ac:dyDescent="0.25">
      <c r="A182" s="104" t="s">
        <v>1381</v>
      </c>
      <c r="B182" s="104" t="s">
        <v>13</v>
      </c>
      <c r="C182" s="104"/>
      <c r="D182" s="104"/>
    </row>
    <row r="183" spans="1:4" ht="15.6" x14ac:dyDescent="0.25">
      <c r="A183" s="104" t="s">
        <v>1419</v>
      </c>
      <c r="B183" s="104"/>
      <c r="C183" s="104"/>
      <c r="D183" s="104"/>
    </row>
    <row r="184" spans="1:4" ht="15.6" x14ac:dyDescent="0.25">
      <c r="A184" s="104" t="s">
        <v>1492</v>
      </c>
      <c r="B184" s="104" t="s">
        <v>8</v>
      </c>
      <c r="C184" s="104"/>
      <c r="D184" s="104"/>
    </row>
    <row r="185" spans="1:4" ht="15.6" x14ac:dyDescent="0.25">
      <c r="A185" s="104" t="s">
        <v>1387</v>
      </c>
      <c r="B185" s="104" t="s">
        <v>13</v>
      </c>
      <c r="C185" s="104"/>
      <c r="D185" s="104"/>
    </row>
    <row r="186" spans="1:4" ht="15.6" x14ac:dyDescent="0.25">
      <c r="A186" s="104" t="s">
        <v>1618</v>
      </c>
      <c r="B186" s="104"/>
      <c r="C186" s="104"/>
      <c r="D186" s="104"/>
    </row>
    <row r="187" spans="1:4" ht="31.2" x14ac:dyDescent="0.25">
      <c r="A187" s="104" t="s">
        <v>1622</v>
      </c>
      <c r="B187" s="104"/>
      <c r="C187" s="104"/>
      <c r="D187" s="104"/>
    </row>
    <row r="188" spans="1:4" ht="15.6" x14ac:dyDescent="0.25">
      <c r="A188" s="104" t="s">
        <v>1621</v>
      </c>
      <c r="B188" s="104"/>
      <c r="C188" s="104"/>
      <c r="D188" s="104"/>
    </row>
    <row r="189" spans="1:4" ht="15.6" x14ac:dyDescent="0.25">
      <c r="A189" s="104" t="s">
        <v>1623</v>
      </c>
      <c r="B189" s="104"/>
      <c r="C189" s="104"/>
      <c r="D189" s="104"/>
    </row>
    <row r="190" spans="1:4" ht="15.6" x14ac:dyDescent="0.25">
      <c r="A190" s="104" t="s">
        <v>1379</v>
      </c>
      <c r="B190" s="104" t="s">
        <v>9</v>
      </c>
      <c r="C190" s="104"/>
      <c r="D190" s="104"/>
    </row>
    <row r="191" spans="1:4" ht="15.6" x14ac:dyDescent="0.25">
      <c r="A191" s="104" t="s">
        <v>1624</v>
      </c>
      <c r="B191" s="104" t="s">
        <v>8</v>
      </c>
      <c r="C191" s="104"/>
      <c r="D191" s="104"/>
    </row>
    <row r="192" spans="1:4" ht="15.6" x14ac:dyDescent="0.25">
      <c r="A192" s="104" t="s">
        <v>1403</v>
      </c>
      <c r="B192" s="104" t="s">
        <v>13</v>
      </c>
      <c r="C192" s="104"/>
      <c r="D192" s="104"/>
    </row>
    <row r="193" spans="1:4" ht="31.2" x14ac:dyDescent="0.25">
      <c r="A193" s="104" t="s">
        <v>1533</v>
      </c>
      <c r="B193" s="104" t="s">
        <v>38</v>
      </c>
      <c r="C193" s="104"/>
      <c r="D193" s="104"/>
    </row>
    <row r="194" spans="1:4" ht="31.2" x14ac:dyDescent="0.25">
      <c r="A194" s="104" t="s">
        <v>1532</v>
      </c>
      <c r="B194" s="104" t="s">
        <v>38</v>
      </c>
      <c r="C194" s="104"/>
      <c r="D194" s="104"/>
    </row>
    <row r="195" spans="1:4" ht="31.2" x14ac:dyDescent="0.25">
      <c r="A195" s="104" t="s">
        <v>1349</v>
      </c>
      <c r="B195" s="104" t="s">
        <v>38</v>
      </c>
      <c r="C195" s="104"/>
      <c r="D195" s="104"/>
    </row>
    <row r="196" spans="1:4" ht="31.2" x14ac:dyDescent="0.25">
      <c r="A196" s="104" t="s">
        <v>1346</v>
      </c>
      <c r="B196" s="104" t="s">
        <v>38</v>
      </c>
      <c r="C196" s="104"/>
      <c r="D196" s="104"/>
    </row>
    <row r="197" spans="1:4" ht="31.2" x14ac:dyDescent="0.25">
      <c r="A197" s="104" t="s">
        <v>1535</v>
      </c>
      <c r="B197" s="104" t="s">
        <v>37</v>
      </c>
      <c r="C197" s="104"/>
      <c r="D197" s="104"/>
    </row>
    <row r="198" spans="1:4" ht="31.2" x14ac:dyDescent="0.25">
      <c r="A198" s="104" t="s">
        <v>1536</v>
      </c>
      <c r="B198" s="104" t="s">
        <v>38</v>
      </c>
      <c r="C198" s="104"/>
      <c r="D198" s="104"/>
    </row>
    <row r="199" spans="1:4" ht="15.6" x14ac:dyDescent="0.25">
      <c r="A199" s="104" t="s">
        <v>1534</v>
      </c>
      <c r="B199" s="104" t="s">
        <v>38</v>
      </c>
      <c r="C199" s="104"/>
      <c r="D199" s="104"/>
    </row>
    <row r="200" spans="1:4" ht="15.6" x14ac:dyDescent="0.25">
      <c r="A200" s="104" t="s">
        <v>1518</v>
      </c>
      <c r="B200" s="104" t="s">
        <v>38</v>
      </c>
      <c r="C200" s="104"/>
      <c r="D200" s="104"/>
    </row>
    <row r="201" spans="1:4" ht="15.6" x14ac:dyDescent="0.25">
      <c r="A201" s="104" t="s">
        <v>1400</v>
      </c>
      <c r="B201" s="104" t="s">
        <v>15</v>
      </c>
      <c r="C201" s="104"/>
      <c r="D201" s="104"/>
    </row>
    <row r="202" spans="1:4" ht="15.6" x14ac:dyDescent="0.25">
      <c r="A202" s="104" t="s">
        <v>1412</v>
      </c>
      <c r="B202" s="104" t="s">
        <v>13</v>
      </c>
      <c r="C202" s="104"/>
      <c r="D202" s="104"/>
    </row>
    <row r="203" spans="1:4" ht="15.6" x14ac:dyDescent="0.25">
      <c r="A203" s="104" t="s">
        <v>1598</v>
      </c>
      <c r="B203" s="104" t="s">
        <v>8</v>
      </c>
      <c r="C203" s="104"/>
      <c r="D203" s="104"/>
    </row>
    <row r="204" spans="1:4" ht="15.6" x14ac:dyDescent="0.25">
      <c r="A204" s="104" t="s">
        <v>1597</v>
      </c>
      <c r="B204" s="104" t="s">
        <v>8</v>
      </c>
      <c r="C204" s="104"/>
      <c r="D204" s="104"/>
    </row>
    <row r="205" spans="1:4" ht="15.6" x14ac:dyDescent="0.25">
      <c r="A205" s="104" t="s">
        <v>1549</v>
      </c>
      <c r="B205" s="104" t="s">
        <v>12</v>
      </c>
      <c r="C205" s="104"/>
      <c r="D205" s="104"/>
    </row>
    <row r="206" spans="1:4" ht="15.6" x14ac:dyDescent="0.25">
      <c r="A206" s="104" t="s">
        <v>1371</v>
      </c>
      <c r="B206" s="104" t="s">
        <v>12</v>
      </c>
      <c r="C206" s="104"/>
      <c r="D206" s="104"/>
    </row>
    <row r="207" spans="1:4" ht="15.6" x14ac:dyDescent="0.25">
      <c r="A207" s="104" t="s">
        <v>1375</v>
      </c>
      <c r="B207" s="104" t="s">
        <v>17</v>
      </c>
      <c r="C207" s="104"/>
      <c r="D207" s="104"/>
    </row>
    <row r="208" spans="1:4" ht="15.6" x14ac:dyDescent="0.25">
      <c r="A208" s="104" t="s">
        <v>1520</v>
      </c>
      <c r="B208" s="104" t="s">
        <v>13</v>
      </c>
      <c r="C208" s="104"/>
      <c r="D208" s="104"/>
    </row>
    <row r="209" spans="1:4" ht="15.6" x14ac:dyDescent="0.25">
      <c r="A209" s="104" t="s">
        <v>1380</v>
      </c>
      <c r="B209" s="104" t="s">
        <v>13</v>
      </c>
      <c r="C209" s="104"/>
      <c r="D209" s="104"/>
    </row>
    <row r="210" spans="1:4" ht="15.6" x14ac:dyDescent="0.25">
      <c r="A210" s="104" t="s">
        <v>1420</v>
      </c>
      <c r="B210" s="104" t="s">
        <v>13</v>
      </c>
      <c r="C210" s="104"/>
      <c r="D210" s="104"/>
    </row>
    <row r="211" spans="1:4" ht="31.2" x14ac:dyDescent="0.25">
      <c r="A211" s="104" t="s">
        <v>1393</v>
      </c>
      <c r="B211" s="104"/>
      <c r="C211" s="104"/>
      <c r="D211" s="104"/>
    </row>
    <row r="212" spans="1:4" ht="15.6" x14ac:dyDescent="0.25">
      <c r="A212" s="104" t="s">
        <v>1509</v>
      </c>
      <c r="B212" s="104" t="s">
        <v>13</v>
      </c>
      <c r="C212" s="104"/>
      <c r="D212" s="104"/>
    </row>
    <row r="213" spans="1:4" ht="15.6" x14ac:dyDescent="0.25">
      <c r="A213" s="104" t="s">
        <v>1418</v>
      </c>
      <c r="B213" s="104" t="s">
        <v>13</v>
      </c>
      <c r="C213" s="104"/>
      <c r="D213" s="104"/>
    </row>
    <row r="214" spans="1:4" ht="15.6" x14ac:dyDescent="0.25">
      <c r="A214" s="104" t="s">
        <v>1441</v>
      </c>
      <c r="B214" s="104" t="s">
        <v>8</v>
      </c>
      <c r="C214" s="104"/>
      <c r="D214" s="104"/>
    </row>
    <row r="215" spans="1:4" ht="15.6" x14ac:dyDescent="0.25">
      <c r="A215" s="104" t="s">
        <v>1521</v>
      </c>
      <c r="B215" s="104" t="s">
        <v>13</v>
      </c>
      <c r="C215" s="104"/>
      <c r="D215" s="104"/>
    </row>
    <row r="216" spans="1:4" ht="15.6" x14ac:dyDescent="0.25">
      <c r="A216" s="104" t="s">
        <v>1435</v>
      </c>
      <c r="B216" s="104" t="s">
        <v>8</v>
      </c>
      <c r="C216" s="104"/>
      <c r="D216" s="104"/>
    </row>
    <row r="217" spans="1:4" ht="15.6" x14ac:dyDescent="0.25">
      <c r="A217" s="104" t="s">
        <v>1522</v>
      </c>
      <c r="B217" s="104" t="s">
        <v>13</v>
      </c>
      <c r="C217" s="104"/>
      <c r="D217" s="104"/>
    </row>
    <row r="218" spans="1:4" ht="15.6" x14ac:dyDescent="0.25">
      <c r="A218" s="104" t="s">
        <v>1493</v>
      </c>
      <c r="B218" s="104" t="s">
        <v>8</v>
      </c>
      <c r="C218" s="104"/>
      <c r="D218" s="104"/>
    </row>
    <row r="219" spans="1:4" ht="15.6" x14ac:dyDescent="0.25">
      <c r="A219" s="104" t="s">
        <v>1606</v>
      </c>
      <c r="B219" s="104" t="s">
        <v>8</v>
      </c>
      <c r="C219" s="104"/>
      <c r="D219" s="104"/>
    </row>
    <row r="220" spans="1:4" ht="15.6" x14ac:dyDescent="0.25">
      <c r="A220" s="104" t="s">
        <v>1616</v>
      </c>
      <c r="B220" s="104" t="s">
        <v>8</v>
      </c>
      <c r="C220" s="104"/>
      <c r="D220" s="104"/>
    </row>
    <row r="221" spans="1:4" ht="15.6" x14ac:dyDescent="0.25">
      <c r="A221" s="104" t="s">
        <v>1427</v>
      </c>
      <c r="B221" s="104" t="s">
        <v>8</v>
      </c>
      <c r="C221" s="104"/>
      <c r="D221" s="104"/>
    </row>
    <row r="222" spans="1:4" ht="15.6" x14ac:dyDescent="0.25">
      <c r="A222" s="104" t="s">
        <v>1511</v>
      </c>
      <c r="B222" s="104" t="s">
        <v>305</v>
      </c>
      <c r="C222" s="104"/>
      <c r="D222" s="104"/>
    </row>
    <row r="223" spans="1:4" ht="15.6" x14ac:dyDescent="0.25">
      <c r="A223" s="104" t="s">
        <v>1445</v>
      </c>
      <c r="B223" s="104" t="s">
        <v>8</v>
      </c>
      <c r="C223" s="104"/>
      <c r="D223" s="104"/>
    </row>
    <row r="224" spans="1:4" ht="15.6" x14ac:dyDescent="0.25">
      <c r="A224" s="104" t="s">
        <v>1433</v>
      </c>
      <c r="B224" s="104" t="s">
        <v>8</v>
      </c>
      <c r="C224" s="104"/>
      <c r="D224" s="104"/>
    </row>
    <row r="225" spans="1:4" ht="15.6" x14ac:dyDescent="0.25">
      <c r="A225" s="104" t="s">
        <v>1368</v>
      </c>
      <c r="B225" s="104"/>
      <c r="C225" s="104"/>
      <c r="D225" s="104"/>
    </row>
    <row r="226" spans="1:4" ht="15.6" x14ac:dyDescent="0.25">
      <c r="A226" s="104" t="s">
        <v>1563</v>
      </c>
      <c r="B226" s="104"/>
      <c r="C226" s="104"/>
      <c r="D226" s="104"/>
    </row>
    <row r="227" spans="1:4" ht="15.6" x14ac:dyDescent="0.25">
      <c r="A227" s="104" t="s">
        <v>1567</v>
      </c>
      <c r="B227" s="104"/>
      <c r="C227" s="104"/>
      <c r="D227" s="104"/>
    </row>
    <row r="228" spans="1:4" ht="15.6" x14ac:dyDescent="0.25">
      <c r="A228" s="104" t="s">
        <v>1595</v>
      </c>
      <c r="B228" s="104" t="s">
        <v>8</v>
      </c>
      <c r="C228" s="104"/>
      <c r="D228" s="104"/>
    </row>
    <row r="229" spans="1:4" ht="15.6" x14ac:dyDescent="0.25">
      <c r="A229" s="104" t="s">
        <v>1369</v>
      </c>
      <c r="B229" s="104" t="s">
        <v>12</v>
      </c>
      <c r="C229" s="104"/>
      <c r="D229" s="104"/>
    </row>
    <row r="230" spans="1:4" ht="15.6" x14ac:dyDescent="0.25">
      <c r="A230" s="104" t="s">
        <v>1367</v>
      </c>
      <c r="B230" s="104" t="s">
        <v>13</v>
      </c>
      <c r="C230" s="104"/>
      <c r="D230" s="104"/>
    </row>
    <row r="231" spans="1:4" ht="15.6" x14ac:dyDescent="0.25">
      <c r="A231" s="104" t="s">
        <v>1617</v>
      </c>
      <c r="B231" s="104" t="s">
        <v>8</v>
      </c>
      <c r="C231" s="104"/>
      <c r="D231" s="104"/>
    </row>
    <row r="232" spans="1:4" ht="15.6" x14ac:dyDescent="0.25">
      <c r="A232" s="104" t="s">
        <v>1604</v>
      </c>
      <c r="B232" s="104" t="s">
        <v>8</v>
      </c>
      <c r="C232" s="104"/>
      <c r="D232" s="104"/>
    </row>
    <row r="233" spans="1:4" ht="15.6" x14ac:dyDescent="0.25">
      <c r="A233" s="104" t="s">
        <v>1429</v>
      </c>
      <c r="B233" s="104" t="s">
        <v>8</v>
      </c>
      <c r="C233" s="104"/>
      <c r="D233" s="104"/>
    </row>
    <row r="234" spans="1:4" ht="15.6" x14ac:dyDescent="0.25">
      <c r="A234" s="104" t="s">
        <v>1470</v>
      </c>
      <c r="B234" s="104" t="s">
        <v>8</v>
      </c>
      <c r="C234" s="104"/>
      <c r="D234" s="104"/>
    </row>
    <row r="235" spans="1:4" ht="15.6" x14ac:dyDescent="0.25">
      <c r="A235" s="104" t="s">
        <v>1471</v>
      </c>
      <c r="B235" s="104" t="s">
        <v>8</v>
      </c>
      <c r="C235" s="104"/>
      <c r="D235" s="104"/>
    </row>
    <row r="236" spans="1:4" ht="15.6" x14ac:dyDescent="0.25">
      <c r="A236" s="104" t="s">
        <v>1603</v>
      </c>
      <c r="B236" s="104"/>
      <c r="C236" s="104"/>
      <c r="D236" s="104"/>
    </row>
    <row r="237" spans="1:4" ht="15.6" x14ac:dyDescent="0.25">
      <c r="A237" s="104" t="s">
        <v>1430</v>
      </c>
      <c r="B237" s="104" t="s">
        <v>8</v>
      </c>
      <c r="C237" s="104"/>
      <c r="D237" s="104"/>
    </row>
    <row r="238" spans="1:4" ht="15.6" x14ac:dyDescent="0.25">
      <c r="A238" s="104" t="s">
        <v>1584</v>
      </c>
      <c r="B238" s="104" t="s">
        <v>8</v>
      </c>
      <c r="C238" s="104"/>
      <c r="D238" s="104"/>
    </row>
    <row r="239" spans="1:4" ht="15.6" x14ac:dyDescent="0.25">
      <c r="A239" s="104" t="s">
        <v>1607</v>
      </c>
      <c r="B239" s="104" t="s">
        <v>8</v>
      </c>
      <c r="C239" s="104"/>
      <c r="D239" s="104"/>
    </row>
    <row r="240" spans="1:4" ht="15.6" x14ac:dyDescent="0.25">
      <c r="A240" s="104" t="s">
        <v>1578</v>
      </c>
      <c r="B240" s="104" t="s">
        <v>12</v>
      </c>
      <c r="C240" s="104"/>
      <c r="D240" s="104"/>
    </row>
    <row r="241" spans="1:4" ht="15.6" x14ac:dyDescent="0.25">
      <c r="A241" s="104" t="s">
        <v>1592</v>
      </c>
      <c r="B241" s="104" t="s">
        <v>8</v>
      </c>
      <c r="C241" s="104"/>
      <c r="D241" s="104"/>
    </row>
    <row r="242" spans="1:4" ht="15.6" x14ac:dyDescent="0.25">
      <c r="A242" s="104" t="s">
        <v>1605</v>
      </c>
      <c r="B242" s="104" t="s">
        <v>8</v>
      </c>
      <c r="C242" s="104"/>
      <c r="D242" s="104"/>
    </row>
    <row r="243" spans="1:4" ht="31.2" x14ac:dyDescent="0.25">
      <c r="A243" s="104" t="s">
        <v>1625</v>
      </c>
      <c r="B243" s="104" t="s">
        <v>8</v>
      </c>
      <c r="C243" s="104"/>
      <c r="D243" s="104"/>
    </row>
    <row r="244" spans="1:4" ht="15.6" x14ac:dyDescent="0.25">
      <c r="A244" s="104" t="s">
        <v>1512</v>
      </c>
      <c r="B244" s="104" t="s">
        <v>305</v>
      </c>
      <c r="C244" s="104"/>
      <c r="D244" s="104"/>
    </row>
    <row r="245" spans="1:4" ht="15.6" x14ac:dyDescent="0.25">
      <c r="A245" s="104" t="s">
        <v>1516</v>
      </c>
      <c r="B245" s="104" t="s">
        <v>13</v>
      </c>
      <c r="C245" s="104"/>
      <c r="D245" s="104"/>
    </row>
    <row r="246" spans="1:4" ht="15.6" x14ac:dyDescent="0.25">
      <c r="A246" s="104" t="s">
        <v>1523</v>
      </c>
      <c r="B246" s="104" t="s">
        <v>11</v>
      </c>
      <c r="C246" s="104"/>
      <c r="D246" s="104"/>
    </row>
    <row r="247" spans="1:4" ht="15.6" x14ac:dyDescent="0.25">
      <c r="A247" s="104" t="s">
        <v>1524</v>
      </c>
      <c r="B247" s="104" t="s">
        <v>13</v>
      </c>
      <c r="C247" s="104"/>
      <c r="D247" s="104"/>
    </row>
    <row r="248" spans="1:4" ht="15.6" x14ac:dyDescent="0.25">
      <c r="A248" s="104" t="s">
        <v>1500</v>
      </c>
      <c r="B248" s="104" t="s">
        <v>8</v>
      </c>
      <c r="C248" s="104"/>
      <c r="D248" s="104"/>
    </row>
    <row r="249" spans="1:4" ht="15.6" x14ac:dyDescent="0.25">
      <c r="A249" s="104" t="s">
        <v>1537</v>
      </c>
      <c r="B249" s="104" t="s">
        <v>37</v>
      </c>
      <c r="C249" s="104"/>
      <c r="D249" s="104"/>
    </row>
    <row r="250" spans="1:4" ht="15.6" x14ac:dyDescent="0.25">
      <c r="A250" s="104" t="s">
        <v>1583</v>
      </c>
      <c r="B250" s="104" t="s">
        <v>8</v>
      </c>
      <c r="C250" s="104"/>
      <c r="D250" s="104"/>
    </row>
    <row r="251" spans="1:4" ht="15.6" x14ac:dyDescent="0.25">
      <c r="A251" s="104" t="s">
        <v>1394</v>
      </c>
      <c r="B251" s="104" t="s">
        <v>19</v>
      </c>
      <c r="C251" s="104"/>
      <c r="D251" s="104"/>
    </row>
    <row r="252" spans="1:4" ht="15.6" x14ac:dyDescent="0.25">
      <c r="A252" s="104" t="s">
        <v>1576</v>
      </c>
      <c r="B252" s="104" t="s">
        <v>13</v>
      </c>
      <c r="C252" s="104"/>
      <c r="D252" s="104"/>
    </row>
    <row r="253" spans="1:4" ht="15.6" x14ac:dyDescent="0.25">
      <c r="A253" s="104" t="s">
        <v>1396</v>
      </c>
      <c r="B253" s="104" t="s">
        <v>17</v>
      </c>
      <c r="C253" s="104"/>
      <c r="D253" s="104"/>
    </row>
    <row r="254" spans="1:4" ht="15.6" x14ac:dyDescent="0.25">
      <c r="A254" s="104" t="s">
        <v>1440</v>
      </c>
      <c r="B254" s="104" t="s">
        <v>8</v>
      </c>
      <c r="C254" s="104"/>
      <c r="D254" s="104"/>
    </row>
    <row r="255" spans="1:4" ht="15.6" x14ac:dyDescent="0.25">
      <c r="A255" s="104" t="s">
        <v>1439</v>
      </c>
      <c r="B255" s="104" t="s">
        <v>8</v>
      </c>
      <c r="C255" s="104"/>
      <c r="D255" s="104"/>
    </row>
    <row r="256" spans="1:4" ht="15.6" x14ac:dyDescent="0.25">
      <c r="A256" s="104" t="s">
        <v>1458</v>
      </c>
      <c r="B256" s="104" t="s">
        <v>8</v>
      </c>
      <c r="C256" s="104"/>
      <c r="D256" s="104"/>
    </row>
    <row r="257" spans="1:4" ht="15.6" x14ac:dyDescent="0.25">
      <c r="A257" s="104" t="s">
        <v>1417</v>
      </c>
      <c r="B257" s="104" t="s">
        <v>13</v>
      </c>
      <c r="C257" s="104"/>
      <c r="D257" s="104"/>
    </row>
    <row r="258" spans="1:4" ht="15.6" x14ac:dyDescent="0.25">
      <c r="A258" s="104" t="s">
        <v>1579</v>
      </c>
      <c r="B258" s="104"/>
      <c r="C258" s="104"/>
      <c r="D258" s="104"/>
    </row>
    <row r="259" spans="1:4" ht="15.6" x14ac:dyDescent="0.25">
      <c r="A259" s="104" t="s">
        <v>1561</v>
      </c>
      <c r="B259" s="104"/>
      <c r="C259" s="104"/>
      <c r="D259" s="104"/>
    </row>
    <row r="260" spans="1:4" ht="31.2" x14ac:dyDescent="0.25">
      <c r="A260" s="104" t="s">
        <v>1546</v>
      </c>
      <c r="B260" s="104"/>
      <c r="C260" s="104"/>
      <c r="D260" s="104"/>
    </row>
    <row r="261" spans="1:4" ht="15.6" x14ac:dyDescent="0.25">
      <c r="A261" s="104" t="s">
        <v>1562</v>
      </c>
      <c r="B261" s="104"/>
      <c r="C261" s="104"/>
      <c r="D261" s="104"/>
    </row>
    <row r="262" spans="1:4" ht="15.6" x14ac:dyDescent="0.25">
      <c r="A262" s="104" t="s">
        <v>1554</v>
      </c>
      <c r="B262" s="104"/>
      <c r="C262" s="104"/>
      <c r="D262" s="104"/>
    </row>
    <row r="263" spans="1:4" ht="15.6" x14ac:dyDescent="0.25">
      <c r="A263" s="104" t="s">
        <v>1388</v>
      </c>
      <c r="B263" s="104" t="s">
        <v>19</v>
      </c>
      <c r="C263" s="104"/>
      <c r="D263" s="104"/>
    </row>
    <row r="264" spans="1:4" ht="15.6" x14ac:dyDescent="0.25">
      <c r="A264" s="104" t="s">
        <v>1514</v>
      </c>
      <c r="B264" s="104" t="s">
        <v>13</v>
      </c>
      <c r="C264" s="104"/>
      <c r="D264" s="104"/>
    </row>
    <row r="265" spans="1:4" ht="15.6" x14ac:dyDescent="0.25">
      <c r="A265" s="104" t="s">
        <v>1517</v>
      </c>
      <c r="B265" s="104" t="s">
        <v>13</v>
      </c>
      <c r="C265" s="104"/>
      <c r="D265" s="104"/>
    </row>
    <row r="266" spans="1:4" ht="15.6" x14ac:dyDescent="0.25">
      <c r="A266" s="104" t="s">
        <v>1484</v>
      </c>
      <c r="B266" s="104" t="s">
        <v>8</v>
      </c>
      <c r="C266" s="104"/>
      <c r="D266" s="104"/>
    </row>
    <row r="267" spans="1:4" ht="15.6" x14ac:dyDescent="0.25">
      <c r="A267" s="104" t="s">
        <v>1482</v>
      </c>
      <c r="B267" s="104" t="s">
        <v>8</v>
      </c>
      <c r="C267" s="104"/>
      <c r="D267" s="104"/>
    </row>
    <row r="268" spans="1:4" ht="15.6" x14ac:dyDescent="0.25">
      <c r="A268" s="104" t="s">
        <v>1486</v>
      </c>
      <c r="B268" s="104" t="s">
        <v>8</v>
      </c>
      <c r="C268" s="104"/>
      <c r="D268" s="104"/>
    </row>
    <row r="269" spans="1:4" ht="15.6" x14ac:dyDescent="0.25">
      <c r="A269" s="104" t="s">
        <v>1392</v>
      </c>
      <c r="B269" s="104" t="s">
        <v>13</v>
      </c>
      <c r="C269" s="104"/>
      <c r="D269" s="104"/>
    </row>
    <row r="270" spans="1:4" ht="15.6" x14ac:dyDescent="0.25">
      <c r="A270" s="104" t="s">
        <v>1409</v>
      </c>
      <c r="B270" s="104" t="s">
        <v>9</v>
      </c>
      <c r="C270" s="104"/>
      <c r="D270" s="104"/>
    </row>
    <row r="271" spans="1:4" ht="15.6" x14ac:dyDescent="0.25">
      <c r="A271" s="104" t="s">
        <v>1407</v>
      </c>
      <c r="B271" s="104" t="s">
        <v>9</v>
      </c>
      <c r="C271" s="104"/>
      <c r="D271" s="104"/>
    </row>
    <row r="272" spans="1:4" ht="15.6" x14ac:dyDescent="0.25">
      <c r="A272" s="104" t="s">
        <v>1410</v>
      </c>
      <c r="B272" s="104" t="s">
        <v>9</v>
      </c>
      <c r="C272" s="104"/>
      <c r="D272" s="104"/>
    </row>
    <row r="273" spans="1:4" ht="31.2" x14ac:dyDescent="0.25">
      <c r="A273" s="104" t="s">
        <v>1551</v>
      </c>
      <c r="B273" s="104" t="s">
        <v>17</v>
      </c>
      <c r="C273" s="104"/>
      <c r="D273" s="104"/>
    </row>
    <row r="274" spans="1:4" ht="15.6" x14ac:dyDescent="0.25">
      <c r="A274" s="104" t="s">
        <v>1408</v>
      </c>
      <c r="B274" s="104" t="s">
        <v>13</v>
      </c>
      <c r="C274" s="104"/>
      <c r="D274" s="104"/>
    </row>
    <row r="275" spans="1:4" ht="15.6" x14ac:dyDescent="0.25">
      <c r="A275" s="104" t="s">
        <v>1406</v>
      </c>
      <c r="B275" s="104" t="s">
        <v>9</v>
      </c>
      <c r="C275" s="104"/>
      <c r="D275" s="104"/>
    </row>
    <row r="276" spans="1:4" ht="15.6" x14ac:dyDescent="0.25">
      <c r="A276" s="104" t="s">
        <v>1552</v>
      </c>
      <c r="B276" s="104" t="s">
        <v>19</v>
      </c>
      <c r="C276" s="104"/>
      <c r="D276" s="104"/>
    </row>
    <row r="277" spans="1:4" ht="15.6" x14ac:dyDescent="0.25">
      <c r="A277" s="104" t="s">
        <v>1405</v>
      </c>
      <c r="B277" s="104" t="s">
        <v>13</v>
      </c>
      <c r="C277" s="104"/>
      <c r="D277" s="104"/>
    </row>
    <row r="278" spans="1:4" ht="15.6" x14ac:dyDescent="0.25">
      <c r="A278" s="104" t="s">
        <v>1404</v>
      </c>
      <c r="B278" s="104" t="s">
        <v>13</v>
      </c>
      <c r="C278" s="104"/>
      <c r="D278" s="104"/>
    </row>
    <row r="279" spans="1:4" ht="15.6" x14ac:dyDescent="0.25">
      <c r="A279" s="104" t="s">
        <v>1460</v>
      </c>
      <c r="B279" s="104" t="s">
        <v>8</v>
      </c>
      <c r="C279" s="104"/>
      <c r="D279" s="104"/>
    </row>
    <row r="280" spans="1:4" ht="15.6" x14ac:dyDescent="0.25">
      <c r="A280" s="104" t="s">
        <v>1461</v>
      </c>
      <c r="B280" s="104" t="s">
        <v>8</v>
      </c>
      <c r="C280" s="104"/>
      <c r="D280" s="104"/>
    </row>
    <row r="281" spans="1:4" ht="15.6" x14ac:dyDescent="0.25">
      <c r="A281" s="104" t="s">
        <v>1457</v>
      </c>
      <c r="B281" s="104" t="s">
        <v>8</v>
      </c>
      <c r="C281" s="104"/>
      <c r="D281" s="104"/>
    </row>
    <row r="282" spans="1:4" ht="31.2" x14ac:dyDescent="0.25">
      <c r="A282" s="104" t="s">
        <v>1459</v>
      </c>
      <c r="B282" s="104" t="s">
        <v>8</v>
      </c>
      <c r="C282" s="104"/>
      <c r="D282" s="104"/>
    </row>
    <row r="283" spans="1:4" ht="15.6" x14ac:dyDescent="0.25">
      <c r="A283" s="104" t="s">
        <v>1451</v>
      </c>
      <c r="B283" s="104" t="s">
        <v>8</v>
      </c>
      <c r="C283" s="104"/>
      <c r="D283" s="104"/>
    </row>
    <row r="284" spans="1:4" ht="15.6" x14ac:dyDescent="0.25">
      <c r="A284" s="104" t="s">
        <v>1568</v>
      </c>
      <c r="B284" s="104"/>
      <c r="C284" s="104"/>
      <c r="D284" s="104"/>
    </row>
    <row r="285" spans="1:4" ht="15.6" x14ac:dyDescent="0.25">
      <c r="A285" s="104" t="s">
        <v>1398</v>
      </c>
      <c r="B285" s="104" t="s">
        <v>17</v>
      </c>
      <c r="C285" s="104"/>
      <c r="D285" s="104"/>
    </row>
    <row r="286" spans="1:4" ht="15.6" x14ac:dyDescent="0.25">
      <c r="A286" s="104" t="s">
        <v>1452</v>
      </c>
      <c r="B286" s="104" t="s">
        <v>8</v>
      </c>
      <c r="C286" s="104"/>
      <c r="D286" s="104"/>
    </row>
    <row r="287" spans="1:4" ht="15.6" x14ac:dyDescent="0.25">
      <c r="A287" s="104" t="s">
        <v>1436</v>
      </c>
      <c r="B287" s="104" t="s">
        <v>8</v>
      </c>
      <c r="C287" s="104"/>
      <c r="D287" s="104"/>
    </row>
    <row r="288" spans="1:4" ht="15.6" x14ac:dyDescent="0.25">
      <c r="A288" s="104" t="s">
        <v>1448</v>
      </c>
      <c r="B288" s="104" t="s">
        <v>8</v>
      </c>
      <c r="C288" s="104"/>
      <c r="D288" s="104"/>
    </row>
    <row r="289" spans="1:4" ht="15.6" x14ac:dyDescent="0.25">
      <c r="A289" s="104" t="s">
        <v>1399</v>
      </c>
      <c r="B289" s="104" t="s">
        <v>13</v>
      </c>
      <c r="C289" s="104"/>
      <c r="D289" s="104"/>
    </row>
    <row r="290" spans="1:4" ht="15.6" x14ac:dyDescent="0.25">
      <c r="A290" s="104" t="s">
        <v>1489</v>
      </c>
      <c r="B290" s="104" t="s">
        <v>8</v>
      </c>
      <c r="C290" s="104"/>
      <c r="D290" s="104"/>
    </row>
    <row r="291" spans="1:4" ht="15.6" x14ac:dyDescent="0.25">
      <c r="A291" s="104" t="s">
        <v>1596</v>
      </c>
      <c r="B291" s="104" t="s">
        <v>8</v>
      </c>
      <c r="C291" s="104"/>
      <c r="D291" s="104"/>
    </row>
    <row r="292" spans="1:4" ht="15.6" x14ac:dyDescent="0.25">
      <c r="A292" s="104" t="s">
        <v>1465</v>
      </c>
      <c r="B292" s="104" t="s">
        <v>8</v>
      </c>
      <c r="C292" s="104"/>
      <c r="D292" s="104"/>
    </row>
    <row r="293" spans="1:4" ht="15.6" x14ac:dyDescent="0.25">
      <c r="A293" s="104" t="s">
        <v>1466</v>
      </c>
      <c r="B293" s="104" t="s">
        <v>8</v>
      </c>
      <c r="C293" s="104"/>
      <c r="D293" s="104"/>
    </row>
    <row r="294" spans="1:4" ht="15.6" x14ac:dyDescent="0.25">
      <c r="A294" s="104" t="s">
        <v>1558</v>
      </c>
      <c r="B294" s="104"/>
      <c r="C294" s="104"/>
      <c r="D294" s="104"/>
    </row>
    <row r="295" spans="1:4" ht="15.6" x14ac:dyDescent="0.25">
      <c r="A295" s="104" t="s">
        <v>1467</v>
      </c>
      <c r="B295" s="104" t="s">
        <v>8</v>
      </c>
      <c r="C295" s="104"/>
      <c r="D295" s="104"/>
    </row>
    <row r="296" spans="1:4" ht="15.6" x14ac:dyDescent="0.25">
      <c r="A296" s="104" t="s">
        <v>1456</v>
      </c>
      <c r="B296" s="104" t="s">
        <v>8</v>
      </c>
      <c r="C296" s="104"/>
      <c r="D296" s="104"/>
    </row>
    <row r="297" spans="1:4" ht="15.6" x14ac:dyDescent="0.25">
      <c r="A297" s="104" t="s">
        <v>1473</v>
      </c>
      <c r="B297" s="104" t="s">
        <v>8</v>
      </c>
      <c r="C297" s="104"/>
      <c r="D297" s="104"/>
    </row>
    <row r="298" spans="1:4" ht="15.6" x14ac:dyDescent="0.25">
      <c r="A298" s="104" t="s">
        <v>1462</v>
      </c>
      <c r="B298" s="104" t="s">
        <v>8</v>
      </c>
      <c r="C298" s="104"/>
      <c r="D298" s="104"/>
    </row>
    <row r="299" spans="1:4" ht="15.6" x14ac:dyDescent="0.25">
      <c r="A299" s="104" t="s">
        <v>1428</v>
      </c>
      <c r="B299" s="104" t="s">
        <v>8</v>
      </c>
      <c r="C299" s="104"/>
      <c r="D299" s="104"/>
    </row>
    <row r="300" spans="1:4" ht="15.6" x14ac:dyDescent="0.25">
      <c r="A300" s="104" t="s">
        <v>1602</v>
      </c>
      <c r="B300" s="104"/>
      <c r="C300" s="104"/>
      <c r="D300" s="104"/>
    </row>
    <row r="301" spans="1:4" ht="15.6" x14ac:dyDescent="0.25">
      <c r="A301" s="104" t="s">
        <v>1570</v>
      </c>
      <c r="B301" s="104"/>
      <c r="C301" s="104"/>
      <c r="D301" s="104"/>
    </row>
    <row r="302" spans="1:4" ht="15.6" x14ac:dyDescent="0.25">
      <c r="A302" s="104" t="s">
        <v>1508</v>
      </c>
      <c r="B302" s="104" t="s">
        <v>13</v>
      </c>
      <c r="C302" s="104"/>
      <c r="D302" s="104"/>
    </row>
    <row r="303" spans="1:4" ht="15.6" x14ac:dyDescent="0.25">
      <c r="A303" s="104" t="s">
        <v>1478</v>
      </c>
      <c r="B303" s="104" t="s">
        <v>8</v>
      </c>
      <c r="C303" s="104"/>
      <c r="D303" s="104"/>
    </row>
    <row r="304" spans="1:4" ht="15.6" x14ac:dyDescent="0.25">
      <c r="A304" s="104" t="s">
        <v>1557</v>
      </c>
      <c r="B304" s="104"/>
      <c r="C304" s="104"/>
      <c r="D304" s="104"/>
    </row>
    <row r="305" spans="1:4" ht="15.6" x14ac:dyDescent="0.25">
      <c r="A305" s="104" t="s">
        <v>1477</v>
      </c>
      <c r="B305" s="104" t="s">
        <v>8</v>
      </c>
      <c r="C305" s="104"/>
      <c r="D305" s="104"/>
    </row>
    <row r="306" spans="1:4" ht="15.6" x14ac:dyDescent="0.25">
      <c r="A306" s="104" t="s">
        <v>1474</v>
      </c>
      <c r="B306" s="104" t="s">
        <v>8</v>
      </c>
      <c r="C306" s="104"/>
      <c r="D306" s="104"/>
    </row>
    <row r="307" spans="1:4" ht="15.6" x14ac:dyDescent="0.25">
      <c r="A307" s="104" t="s">
        <v>1479</v>
      </c>
      <c r="B307" s="104" t="s">
        <v>8</v>
      </c>
      <c r="C307" s="104"/>
      <c r="D307" s="104"/>
    </row>
    <row r="308" spans="1:4" ht="15.6" x14ac:dyDescent="0.25">
      <c r="A308" s="104" t="s">
        <v>1377</v>
      </c>
      <c r="B308" s="104" t="s">
        <v>13</v>
      </c>
      <c r="C308" s="104"/>
      <c r="D308" s="104"/>
    </row>
    <row r="309" spans="1:4" ht="15.6" x14ac:dyDescent="0.25">
      <c r="A309" s="104" t="s">
        <v>1468</v>
      </c>
      <c r="B309" s="104" t="s">
        <v>8</v>
      </c>
      <c r="C309" s="104"/>
      <c r="D309" s="104"/>
    </row>
    <row r="310" spans="1:4" ht="15.6" x14ac:dyDescent="0.25">
      <c r="A310" s="104" t="s">
        <v>1469</v>
      </c>
      <c r="B310" s="104" t="s">
        <v>8</v>
      </c>
      <c r="C310" s="104"/>
      <c r="D310" s="104"/>
    </row>
    <row r="311" spans="1:4" ht="15.6" x14ac:dyDescent="0.25">
      <c r="A311" s="104" t="s">
        <v>1494</v>
      </c>
      <c r="B311" s="104" t="s">
        <v>8</v>
      </c>
      <c r="C311" s="104"/>
      <c r="D311" s="104"/>
    </row>
    <row r="312" spans="1:4" ht="15.6" x14ac:dyDescent="0.25">
      <c r="A312" s="104" t="s">
        <v>1382</v>
      </c>
      <c r="B312" s="104" t="s">
        <v>9</v>
      </c>
      <c r="C312" s="104"/>
      <c r="D312" s="104"/>
    </row>
    <row r="313" spans="1:4" ht="15.6" x14ac:dyDescent="0.25">
      <c r="A313" s="104" t="s">
        <v>1383</v>
      </c>
      <c r="B313" s="104" t="s">
        <v>9</v>
      </c>
      <c r="C313" s="104"/>
      <c r="D313" s="104"/>
    </row>
    <row r="314" spans="1:4" ht="15.6" x14ac:dyDescent="0.25">
      <c r="A314" s="104" t="s">
        <v>1545</v>
      </c>
      <c r="B314" s="104"/>
      <c r="C314" s="104"/>
      <c r="D314" s="104"/>
    </row>
    <row r="315" spans="1:4" ht="15.6" x14ac:dyDescent="0.25">
      <c r="A315" s="104" t="s">
        <v>1565</v>
      </c>
      <c r="B315" s="104" t="s">
        <v>8</v>
      </c>
      <c r="C315" s="104"/>
      <c r="D315" s="104"/>
    </row>
    <row r="316" spans="1:4" ht="15.6" x14ac:dyDescent="0.25">
      <c r="A316" s="104" t="s">
        <v>1499</v>
      </c>
      <c r="B316" s="104" t="s">
        <v>8</v>
      </c>
      <c r="C316" s="104"/>
      <c r="D316" s="104"/>
    </row>
    <row r="317" spans="1:4" ht="15.6" x14ac:dyDescent="0.25">
      <c r="A317" s="104" t="s">
        <v>1497</v>
      </c>
      <c r="B317" s="104" t="s">
        <v>8</v>
      </c>
      <c r="C317" s="104"/>
      <c r="D317" s="104"/>
    </row>
    <row r="318" spans="1:4" ht="15.6" x14ac:dyDescent="0.25">
      <c r="A318" s="104" t="s">
        <v>1498</v>
      </c>
      <c r="B318" s="104" t="s">
        <v>8</v>
      </c>
      <c r="C318" s="104"/>
      <c r="D318" s="104"/>
    </row>
    <row r="319" spans="1:4" ht="15.6" x14ac:dyDescent="0.25">
      <c r="A319" s="104" t="s">
        <v>1519</v>
      </c>
      <c r="B319" s="104" t="s">
        <v>305</v>
      </c>
      <c r="C319" s="104"/>
      <c r="D319" s="104"/>
    </row>
    <row r="320" spans="1:4" ht="15.6" x14ac:dyDescent="0.25">
      <c r="A320" s="104" t="s">
        <v>1501</v>
      </c>
      <c r="B320" s="104" t="s">
        <v>8</v>
      </c>
      <c r="C320" s="104"/>
      <c r="D320" s="104"/>
    </row>
    <row r="321" spans="1:4" ht="15.6" x14ac:dyDescent="0.25">
      <c r="A321" s="104" t="s">
        <v>1385</v>
      </c>
      <c r="B321" s="104" t="s">
        <v>19</v>
      </c>
      <c r="C321" s="104"/>
      <c r="D321" s="104"/>
    </row>
    <row r="322" spans="1:4" ht="15.6" x14ac:dyDescent="0.25">
      <c r="A322" s="104" t="s">
        <v>1472</v>
      </c>
      <c r="B322" s="104" t="s">
        <v>8</v>
      </c>
      <c r="C322" s="104"/>
      <c r="D322" s="104"/>
    </row>
    <row r="323" spans="1:4" ht="15.6" x14ac:dyDescent="0.25">
      <c r="A323" s="104" t="s">
        <v>1437</v>
      </c>
      <c r="B323" s="104" t="s">
        <v>8</v>
      </c>
      <c r="C323" s="104"/>
      <c r="D323" s="104"/>
    </row>
    <row r="324" spans="1:4" ht="15.6" x14ac:dyDescent="0.25">
      <c r="A324" s="104" t="s">
        <v>1416</v>
      </c>
      <c r="B324" s="104" t="s">
        <v>13</v>
      </c>
      <c r="C324" s="104"/>
      <c r="D324" s="104"/>
    </row>
    <row r="325" spans="1:4" ht="15.6" x14ac:dyDescent="0.25">
      <c r="A325" s="104" t="s">
        <v>1480</v>
      </c>
      <c r="B325" s="104" t="s">
        <v>8</v>
      </c>
      <c r="C325" s="104"/>
      <c r="D325" s="104"/>
    </row>
    <row r="326" spans="1:4" ht="15.6" x14ac:dyDescent="0.25">
      <c r="A326" s="104" t="s">
        <v>1422</v>
      </c>
      <c r="B326" s="104" t="s">
        <v>8</v>
      </c>
      <c r="C326" s="104"/>
      <c r="D326" s="104"/>
    </row>
    <row r="327" spans="1:4" ht="15.6" x14ac:dyDescent="0.25">
      <c r="A327" s="104" t="s">
        <v>1505</v>
      </c>
      <c r="B327" s="104" t="s">
        <v>8</v>
      </c>
      <c r="C327" s="104"/>
      <c r="D327" s="104"/>
    </row>
    <row r="328" spans="1:4" ht="15.6" x14ac:dyDescent="0.25">
      <c r="A328" s="104" t="s">
        <v>1599</v>
      </c>
      <c r="B328" s="104" t="s">
        <v>8</v>
      </c>
      <c r="C328" s="104"/>
      <c r="D328" s="104"/>
    </row>
    <row r="329" spans="1:4" ht="15.6" x14ac:dyDescent="0.25">
      <c r="A329" s="104" t="s">
        <v>1615</v>
      </c>
      <c r="B329" s="104" t="s">
        <v>8</v>
      </c>
      <c r="C329" s="104"/>
      <c r="D329" s="104"/>
    </row>
    <row r="330" spans="1:4" ht="15.6" x14ac:dyDescent="0.25">
      <c r="A330" s="104" t="s">
        <v>1391</v>
      </c>
      <c r="B330" s="104" t="s">
        <v>13</v>
      </c>
      <c r="C330" s="104"/>
      <c r="D330" s="104"/>
    </row>
    <row r="331" spans="1:4" ht="15.6" x14ac:dyDescent="0.25">
      <c r="A331" s="104" t="s">
        <v>1421</v>
      </c>
      <c r="B331" s="104" t="s">
        <v>8</v>
      </c>
      <c r="C331" s="104"/>
      <c r="D331" s="104"/>
    </row>
    <row r="332" spans="1:4" ht="15.6" x14ac:dyDescent="0.25">
      <c r="A332" s="104" t="s">
        <v>1411</v>
      </c>
      <c r="B332" s="104" t="s">
        <v>13</v>
      </c>
      <c r="C332" s="104"/>
      <c r="D332" s="104"/>
    </row>
  </sheetData>
  <sortState ref="A2:B279">
    <sortCondition ref="A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Budget Period 1</vt:lpstr>
      <vt:lpstr>Budget Period 2</vt:lpstr>
      <vt:lpstr>Budget Period 3</vt:lpstr>
      <vt:lpstr>Budget Period 4</vt:lpstr>
      <vt:lpstr>Budget Period 5</vt:lpstr>
      <vt:lpstr>New Spend Cat List</vt:lpstr>
      <vt:lpstr>Ledger Account</vt:lpstr>
      <vt:lpstr>Spend Cat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Travis Songer</dc:creator>
  <cp:lastModifiedBy>Roy Bourne</cp:lastModifiedBy>
  <cp:lastPrinted>2022-08-25T18:27:39Z</cp:lastPrinted>
  <dcterms:created xsi:type="dcterms:W3CDTF">2022-03-04T16:53:06Z</dcterms:created>
  <dcterms:modified xsi:type="dcterms:W3CDTF">2023-04-11T00:53:18Z</dcterms:modified>
</cp:coreProperties>
</file>